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 defaultThemeVersion="124226"/>
  <xr:revisionPtr revIDLastSave="0" documentId="13_ncr:1_{50B0E56C-E9CA-4931-83FC-467D3DE4C742}" xr6:coauthVersionLast="37" xr6:coauthVersionMax="37" xr10:uidLastSave="{00000000-0000-0000-0000-000000000000}"/>
  <bookViews>
    <workbookView xWindow="0" yWindow="0" windowWidth="28800" windowHeight="11925" tabRatio="641" firstSheet="1" activeTab="1" xr2:uid="{00000000-000D-0000-FFFF-FFFF00000000}"/>
  </bookViews>
  <sheets>
    <sheet name="2012" sheetId="1" state="hidden" r:id="rId1"/>
    <sheet name="2023" sheetId="11" r:id="rId2"/>
  </sheets>
  <externalReferences>
    <externalReference r:id="rId3"/>
  </externalReferences>
  <calcPr calcId="179021"/>
</workbook>
</file>

<file path=xl/calcChain.xml><?xml version="1.0" encoding="utf-8"?>
<calcChain xmlns="http://schemas.openxmlformats.org/spreadsheetml/2006/main">
  <c r="CC32" i="11" l="1"/>
  <c r="BS32" i="11"/>
  <c r="CC41" i="11" l="1"/>
  <c r="BS28" i="11" l="1"/>
  <c r="BY124" i="11" l="1"/>
  <c r="BS46" i="11" s="1"/>
  <c r="BS33" i="11" s="1"/>
  <c r="BY95" i="11"/>
  <c r="BS22" i="11" l="1"/>
  <c r="BS48" i="11" s="1"/>
  <c r="CC20" i="11" l="1"/>
  <c r="BS20" i="11"/>
  <c r="BS61" i="11" l="1"/>
  <c r="BS57" i="11"/>
  <c r="CC57" i="11"/>
  <c r="CC61" i="11"/>
  <c r="CN124" i="11" l="1"/>
  <c r="CC46" i="11" s="1"/>
  <c r="CC33" i="11" s="1"/>
  <c r="CC28" i="11" l="1"/>
  <c r="CC54" i="11" l="1"/>
  <c r="BY111" i="11" l="1"/>
  <c r="BS30" i="11" s="1"/>
  <c r="BS27" i="11" s="1"/>
  <c r="BS19" i="11" s="1"/>
  <c r="E31" i="1" l="1"/>
  <c r="D31" i="1"/>
  <c r="E23" i="1"/>
  <c r="E28" i="1" s="1"/>
  <c r="D23" i="1"/>
  <c r="D28" i="1" s="1"/>
  <c r="E19" i="1"/>
  <c r="D19" i="1"/>
  <c r="E17" i="1"/>
  <c r="D17" i="1"/>
  <c r="E15" i="1"/>
  <c r="D15" i="1"/>
  <c r="E14" i="1"/>
  <c r="D14" i="1"/>
  <c r="E13" i="1"/>
  <c r="D13" i="1"/>
  <c r="BS18" i="11" l="1"/>
  <c r="E16" i="1"/>
  <c r="E18" i="1"/>
  <c r="D16" i="1"/>
  <c r="D18" i="1"/>
  <c r="D30" i="1" l="1"/>
  <c r="D12" i="1"/>
  <c r="E30" i="1"/>
  <c r="E12" i="1"/>
  <c r="D24" i="1"/>
  <c r="D22" i="1" s="1"/>
  <c r="E24" i="1"/>
  <c r="E22" i="1" s="1"/>
  <c r="E11" i="1" l="1"/>
  <c r="D10" i="1"/>
  <c r="CC22" i="11" l="1"/>
  <c r="CC48" i="11" s="1"/>
  <c r="CN95" i="11"/>
  <c r="CN111" i="11" l="1"/>
  <c r="CC30" i="11" s="1"/>
  <c r="CC27" i="11" s="1"/>
  <c r="CC19" i="11" s="1"/>
  <c r="CC18" i="11" s="1"/>
</calcChain>
</file>

<file path=xl/sharedStrings.xml><?xml version="1.0" encoding="utf-8"?>
<sst xmlns="http://schemas.openxmlformats.org/spreadsheetml/2006/main" count="412" uniqueCount="255">
  <si>
    <t>Приложение №1</t>
  </si>
  <si>
    <t>к приказу Федеральной</t>
  </si>
  <si>
    <t>службы по тарифам</t>
  </si>
  <si>
    <t>от "02" марта 2011 года №56-э</t>
  </si>
  <si>
    <t>№ п/п</t>
  </si>
  <si>
    <t>Показатель</t>
  </si>
  <si>
    <t>Ед.изм.</t>
  </si>
  <si>
    <t>Примечание***</t>
  </si>
  <si>
    <t>план*</t>
  </si>
  <si>
    <t>факт**</t>
  </si>
  <si>
    <t>I.</t>
  </si>
  <si>
    <t>Необходимая валовая выручка на содержание (котловая)</t>
  </si>
  <si>
    <t>тыс. руб.</t>
  </si>
  <si>
    <t>1.</t>
  </si>
  <si>
    <t>Необходимая валовая выручка на содержание (собственная)</t>
  </si>
  <si>
    <t>1.1.</t>
  </si>
  <si>
    <t>Себестоимость всего, в том числе:</t>
  </si>
  <si>
    <t>1.1.1.</t>
  </si>
  <si>
    <t>Материальные расходы, всего</t>
  </si>
  <si>
    <t>1.1.1.1.</t>
  </si>
  <si>
    <t>в том числе на ремонт</t>
  </si>
  <si>
    <t>1.1.2.</t>
  </si>
  <si>
    <t>1.1.1.2.</t>
  </si>
  <si>
    <t>1.1.3.</t>
  </si>
  <si>
    <t>Амортизационные отчисления</t>
  </si>
  <si>
    <t>1.1.4.</t>
  </si>
  <si>
    <t>Прочие расходы</t>
  </si>
  <si>
    <t>1.1.4.1.</t>
  </si>
  <si>
    <t>арендная плата</t>
  </si>
  <si>
    <t>1.1.4.2.</t>
  </si>
  <si>
    <t>налоги, пошлины и сборы</t>
  </si>
  <si>
    <t>1.1.4.3.</t>
  </si>
  <si>
    <t>другие прочие расходы</t>
  </si>
  <si>
    <t>1.2.</t>
  </si>
  <si>
    <t>Прибыль до налогообложения</t>
  </si>
  <si>
    <t>1.2.1.</t>
  </si>
  <si>
    <t>Налог на прибыль</t>
  </si>
  <si>
    <t>1.2.2.</t>
  </si>
  <si>
    <t>Чистая прибыль всего, в том числе:</t>
  </si>
  <si>
    <t>1.2.2.1.</t>
  </si>
  <si>
    <t>прибыль на капитальные вложения (инвестиции)</t>
  </si>
  <si>
    <t>1.2.2.2.</t>
  </si>
  <si>
    <t>прибыль на возврат инвестиционных кредитов</t>
  </si>
  <si>
    <t>1.2.2.3.</t>
  </si>
  <si>
    <t>1.2.2.4.</t>
  </si>
  <si>
    <t>прочие расходы из прибыли</t>
  </si>
  <si>
    <t>1.3.</t>
  </si>
  <si>
    <t>Недополученный по независящим причинам доход (+)/ избыток средств, полученный в предыдущем периоде регулирования (-)</t>
  </si>
  <si>
    <t>II.</t>
  </si>
  <si>
    <t>Справочно: расходы на ремонт всего (п.1.1.1.1. + п.1.1.1.2.)</t>
  </si>
  <si>
    <t>III.</t>
  </si>
  <si>
    <t>Необходимая валовая выручка на оплату технологического расхода электроэнергии (котловая)</t>
  </si>
  <si>
    <t>Необходимая валовая выручка на оплату технологического расхода электроэнергии (собственная)</t>
  </si>
  <si>
    <t>Форма раскрытия информации о структуре и объемах затрат на оказание услуг по передаче электрической энергии сетевыми организациями, регулирование тарифов на услуги которых осуществляется методом экономически обоснованных расходов - ООО "Охинские электрические сети"</t>
  </si>
  <si>
    <t>Фонд оплаты труда и отчисления на социальные нужды, всего</t>
  </si>
  <si>
    <t>дивиденды по акциям</t>
  </si>
  <si>
    <t>Примечание:</t>
  </si>
  <si>
    <r>
      <t>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</si>
  <si>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"Примечание"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</si>
  <si>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 xml:space="preserve"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"план" указываются соответствующие значения. </t>
    </r>
  </si>
  <si>
    <t>Проезд в отпуск</t>
  </si>
  <si>
    <t xml:space="preserve"> 2012 год</t>
  </si>
  <si>
    <t>Превышение за счет увеличения:                                          -услуг  транспорта на 7126 т.руб.</t>
  </si>
  <si>
    <t>к приказу Федеральной службы по тарифам</t>
  </si>
  <si>
    <t>от 24 октября 2014 г. № 1831-э</t>
  </si>
  <si>
    <t>ИНН:</t>
  </si>
  <si>
    <t>КПП:</t>
  </si>
  <si>
    <t>Ед. изм.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</si>
  <si>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</si>
  <si>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</si>
  <si>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</si>
  <si>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</si>
  <si>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</si>
  <si>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</si>
  <si>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</si>
  <si>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1.1</t>
  </si>
  <si>
    <t>1.1.1</t>
  </si>
  <si>
    <t>1.1.1.1</t>
  </si>
  <si>
    <t>в том числе на сырье, материалы, запасные части, инструмент, топливо</t>
  </si>
  <si>
    <t>1.1.1.2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</si>
  <si>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</si>
  <si>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</si>
  <si>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</si>
  <si>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</t>
  </si>
  <si>
    <t>1.1.2.1</t>
  </si>
  <si>
    <t>1.1.3</t>
  </si>
  <si>
    <t>1.2</t>
  </si>
  <si>
    <t>1.2.1</t>
  </si>
  <si>
    <t>1.2.2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</si>
  <si>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</si>
  <si>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</si>
  <si>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</si>
  <si>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</si>
  <si>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</si>
  <si>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1.3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</si>
  <si>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</si>
  <si>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</si>
  <si>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</si>
  <si>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</si>
  <si>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МВт∙ч</t>
  </si>
  <si>
    <t>IV</t>
  </si>
  <si>
    <t>%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</si>
  <si>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</si>
  <si>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</si>
  <si>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</si>
  <si>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</si>
  <si>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</si>
  <si>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3</t>
  </si>
  <si>
    <t>у.е.</t>
  </si>
  <si>
    <t>4</t>
  </si>
  <si>
    <t>5</t>
  </si>
  <si>
    <t>км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</si>
  <si>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</si>
  <si>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</si>
  <si>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</si>
  <si>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</si>
  <si>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</si>
  <si>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</si>
  <si>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</si>
  <si>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</si>
  <si>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</si>
  <si>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</si>
  <si>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Необходимая валовая выручка на содержание</t>
  </si>
  <si>
    <t>на ремонт</t>
  </si>
  <si>
    <t>прочие расходы (с расшифровкой)****</t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</si>
  <si>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</si>
  <si>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1.1.4</t>
  </si>
  <si>
    <t>6506908292</t>
  </si>
  <si>
    <t>650601001</t>
  </si>
  <si>
    <t>2.1</t>
  </si>
  <si>
    <t>2.2</t>
  </si>
  <si>
    <t>ИТОГО:</t>
  </si>
  <si>
    <t>налог на имущество</t>
  </si>
  <si>
    <t>СН11</t>
  </si>
  <si>
    <t>3.1</t>
  </si>
  <si>
    <t>НН</t>
  </si>
  <si>
    <t>4.1</t>
  </si>
  <si>
    <t>5.1</t>
  </si>
  <si>
    <t>Справочно:
Объем технологических потерь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</si>
  <si>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</si>
  <si>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Расшифровка прочих расходов из прибыли, тыс. руб.</t>
  </si>
  <si>
    <t>План</t>
  </si>
  <si>
    <t>Факт</t>
  </si>
  <si>
    <t>Отложенные налоговые активы и обязательства</t>
  </si>
  <si>
    <t>на соц.выплаты</t>
  </si>
  <si>
    <t>по исполнительным листам</t>
  </si>
  <si>
    <t>прочие расходы</t>
  </si>
  <si>
    <t>прочие доходы</t>
  </si>
  <si>
    <t>ВАЛОВАЯ ПРИБЫЛЬ</t>
  </si>
  <si>
    <t>услуги банка</t>
  </si>
  <si>
    <t>Чистая прибыль</t>
  </si>
  <si>
    <t>Приложение 2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</si>
  <si>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</si>
  <si>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</si>
  <si>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</si>
  <si>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</si>
  <si>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</si>
  <si>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Долгосрочный период регулирования:</t>
  </si>
  <si>
    <t>-</t>
  </si>
  <si>
    <t xml:space="preserve"> гг.</t>
  </si>
  <si>
    <t>Подконтрольные расходы, всего</t>
  </si>
  <si>
    <t>Фонд оплаты труда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</si>
  <si>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</si>
  <si>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</si>
  <si>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</si>
  <si>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</si>
  <si>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</si>
  <si>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</si>
  <si>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</si>
  <si>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</si>
  <si>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</si>
  <si>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</si>
  <si>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</si>
  <si>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</si>
  <si>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1.2.3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</si>
  <si>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</si>
  <si>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</si>
  <si>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</si>
  <si>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</si>
  <si>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</si>
  <si>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</si>
  <si>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</si>
  <si>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</si>
  <si>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</si>
  <si>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</si>
  <si>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</si>
  <si>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</si>
  <si>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</si>
  <si>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</si>
  <si>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</si>
  <si>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1.2.11</t>
  </si>
  <si>
    <t>1.2.12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</si>
  <si>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</si>
  <si>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</si>
  <si>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МВа</t>
  </si>
  <si>
    <t>Количество условных единиц по линиям электропередач, всего</t>
  </si>
  <si>
    <t>Количество условных единиц по подстанциям, всего</t>
  </si>
  <si>
    <t>Длина линий электропередач, всего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</si>
  <si>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</si>
  <si>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</si>
  <si>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t>Охинские электрические сети</t>
  </si>
  <si>
    <t>2022</t>
  </si>
  <si>
    <t>в том числе трансформаторная мощность подстанций на i уровне напряжения        СН1</t>
  </si>
  <si>
    <t>3.2</t>
  </si>
  <si>
    <t>3.3</t>
  </si>
  <si>
    <t>СН 11</t>
  </si>
  <si>
    <t>в том числе количество условных единиц по линиям электропередач на i уровне напряжения                                        СН1</t>
  </si>
  <si>
    <t>4.2</t>
  </si>
  <si>
    <t>4.3</t>
  </si>
  <si>
    <t>в том числе количество условных единиц по подстанциям на i уровне напряжения СН1</t>
  </si>
  <si>
    <t>5.2</t>
  </si>
  <si>
    <t>5.3</t>
  </si>
  <si>
    <t>в том числе длина линий электропередач на i уровне напряжения               СН1</t>
  </si>
  <si>
    <t>Командировки на судебные процессы</t>
  </si>
  <si>
    <t>Переезд работника на др. место жительство</t>
  </si>
  <si>
    <t>Арендные платежи за муниципальную технику</t>
  </si>
  <si>
    <t>Оплата сальдоперетока</t>
  </si>
  <si>
    <t>Повышение цены на прохождение мед.осмотра</t>
  </si>
  <si>
    <t>Материалы на хоз.способ</t>
  </si>
  <si>
    <t>Услуги связи</t>
  </si>
  <si>
    <t>Зарядка огнетушителей</t>
  </si>
  <si>
    <t>Расходы на услуги ком.хоз (дератизация)</t>
  </si>
  <si>
    <t>Расходы на юридические, нотариальные услуги</t>
  </si>
  <si>
    <t>Расходы на  програм.продукты</t>
  </si>
  <si>
    <t>Расходы на информационно-консульт-ые услуги</t>
  </si>
  <si>
    <t>Расходы на командировки и представительские</t>
  </si>
  <si>
    <t>Расходы на подготовку кадров</t>
  </si>
  <si>
    <t>Расходы на страхование(ОСАГО техники)</t>
  </si>
  <si>
    <t>Услуги по стрике белья</t>
  </si>
  <si>
    <t>Расходы по сбору, транспортировке, обработке, утилизации, обезвреживанию, размещению отходов производства</t>
  </si>
  <si>
    <t>Электроэнергия на хоз. нужды</t>
  </si>
  <si>
    <t>Переезд на другое место жительства</t>
  </si>
  <si>
    <t>Проезд на учебу работ-ов получающих 1 Выш. образ.</t>
  </si>
  <si>
    <t>Техосмотр</t>
  </si>
  <si>
    <t>Содержание оргтехники</t>
  </si>
  <si>
    <t>Програмное обеспечение</t>
  </si>
  <si>
    <t>Канцелярские расходы</t>
  </si>
  <si>
    <t>Почтовые расходы</t>
  </si>
  <si>
    <t>Подписка тех.лит-ра</t>
  </si>
  <si>
    <t>Медосмотр</t>
  </si>
  <si>
    <t>предрейсовый медосмотр</t>
  </si>
  <si>
    <t>Взносы в Фонд СРО</t>
  </si>
  <si>
    <t>Страхование членов СРО</t>
  </si>
  <si>
    <t>аренда земли</t>
  </si>
  <si>
    <t>аренда движимого имущества (ТРАНСПОРТ)</t>
  </si>
  <si>
    <t>прочая аренда (аренда муниципального транс-та)</t>
  </si>
  <si>
    <t>водоснабжение</t>
  </si>
  <si>
    <t>водоотведение</t>
  </si>
  <si>
    <t>Теплоэнергия</t>
  </si>
  <si>
    <t>Оборонэнерго</t>
  </si>
  <si>
    <t>РН-Сахалинморнефтегаз</t>
  </si>
  <si>
    <t>Обучения персонала по производственной необходимости</t>
  </si>
  <si>
    <t>2023 год</t>
  </si>
  <si>
    <t xml:space="preserve"> - сервисное обслуживание оборудования АСДУ</t>
  </si>
  <si>
    <t>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</si>
</sst>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_р_._-;\-* #,##0.0_р_._-;_-* &quot;-&quot;?_р_._-;_-@_-"/>
    <numFmt numFmtId="167" formatCode="#,##0.00_ ;[Red]\-#,##0.00\ "/>
    <numFmt numFmtId="168" formatCode="#,##0.00_ ;\-#,##0.00\ "/>
    <numFmt numFmtId="169" formatCode="0.0"/>
    <numFmt numFmtId="170" formatCode="0.0000"/>
    <numFmt numFmtId="171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9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left" vertical="center"/>
    </xf>
    <xf numFmtId="0" fontId="5" fillId="0" borderId="0" xfId="0" applyFont="1"/>
    <xf numFmtId="165" fontId="1" fillId="0" borderId="0" xfId="1" applyNumberFormat="1" applyFont="1"/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166" fontId="0" fillId="0" borderId="0" xfId="0" applyNumberFormat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166" fontId="5" fillId="0" borderId="0" xfId="0" applyNumberFormat="1" applyFont="1" applyAlignment="1">
      <alignment vertical="top"/>
    </xf>
    <xf numFmtId="164" fontId="3" fillId="0" borderId="1" xfId="1" applyNumberFormat="1" applyFont="1" applyFill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164" fontId="2" fillId="0" borderId="0" xfId="0" applyNumberFormat="1" applyFont="1"/>
    <xf numFmtId="4" fontId="0" fillId="0" borderId="0" xfId="0" applyNumberFormat="1"/>
    <xf numFmtId="0" fontId="3" fillId="2" borderId="0" xfId="0" applyFont="1" applyFill="1"/>
    <xf numFmtId="0" fontId="3" fillId="0" borderId="1" xfId="0" applyFont="1" applyBorder="1" applyAlignment="1">
      <alignment horizontal="right" vertical="center"/>
    </xf>
    <xf numFmtId="164" fontId="7" fillId="0" borderId="1" xfId="1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top"/>
    </xf>
    <xf numFmtId="164" fontId="8" fillId="0" borderId="1" xfId="1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164" fontId="3" fillId="0" borderId="1" xfId="3" applyNumberFormat="1" applyFont="1" applyBorder="1" applyAlignment="1">
      <alignment horizontal="right" wrapText="1"/>
    </xf>
    <xf numFmtId="0" fontId="3" fillId="2" borderId="1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top"/>
    </xf>
    <xf numFmtId="165" fontId="5" fillId="2" borderId="1" xfId="2" applyNumberFormat="1" applyFont="1" applyFill="1" applyBorder="1" applyAlignment="1">
      <alignment vertical="top"/>
    </xf>
    <xf numFmtId="166" fontId="0" fillId="2" borderId="0" xfId="0" applyNumberFormat="1" applyFill="1" applyAlignment="1">
      <alignment vertical="top"/>
    </xf>
    <xf numFmtId="0" fontId="0" fillId="2" borderId="0" xfId="0" applyFill="1" applyAlignment="1">
      <alignment horizontal="center"/>
    </xf>
    <xf numFmtId="165" fontId="2" fillId="2" borderId="0" xfId="0" applyNumberFormat="1" applyFont="1" applyFill="1"/>
    <xf numFmtId="165" fontId="1" fillId="2" borderId="0" xfId="1" applyNumberFormat="1" applyFont="1" applyFill="1"/>
    <xf numFmtId="0" fontId="0" fillId="2" borderId="0" xfId="0" applyFill="1"/>
    <xf numFmtId="4" fontId="3" fillId="0" borderId="1" xfId="0" applyNumberFormat="1" applyFont="1" applyFill="1" applyBorder="1" applyAlignment="1">
      <alignment horizontal="right" vertical="center" wrapText="1"/>
    </xf>
    <xf numFmtId="167" fontId="3" fillId="2" borderId="1" xfId="1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164" fontId="3" fillId="2" borderId="1" xfId="2" applyNumberFormat="1" applyFont="1" applyFill="1" applyBorder="1" applyAlignment="1">
      <alignment horizontal="center" vertical="top"/>
    </xf>
    <xf numFmtId="168" fontId="3" fillId="2" borderId="1" xfId="2" applyNumberFormat="1" applyFont="1" applyFill="1" applyBorder="1" applyAlignment="1">
      <alignment horizontal="center" vertical="center"/>
    </xf>
    <xf numFmtId="168" fontId="3" fillId="2" borderId="1" xfId="2" applyNumberFormat="1" applyFont="1" applyFill="1" applyBorder="1" applyAlignment="1">
      <alignment horizontal="center" vertical="top"/>
    </xf>
    <xf numFmtId="164" fontId="6" fillId="2" borderId="1" xfId="1" applyNumberFormat="1" applyFont="1" applyFill="1" applyBorder="1" applyAlignment="1">
      <alignment horizontal="center" vertical="top"/>
    </xf>
    <xf numFmtId="168" fontId="6" fillId="2" borderId="1" xfId="1" applyNumberFormat="1" applyFont="1" applyFill="1" applyBorder="1" applyAlignment="1">
      <alignment horizontal="center" vertical="top"/>
    </xf>
    <xf numFmtId="9" fontId="2" fillId="0" borderId="0" xfId="4" applyFont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6" fillId="0" borderId="0" xfId="0" applyFont="1"/>
    <xf numFmtId="1" fontId="1" fillId="0" borderId="0" xfId="4" applyNumberFormat="1" applyFont="1" applyAlignment="1">
      <alignment horizontal="center"/>
    </xf>
    <xf numFmtId="164" fontId="6" fillId="0" borderId="0" xfId="0" applyNumberFormat="1" applyFont="1"/>
    <xf numFmtId="168" fontId="6" fillId="2" borderId="1" xfId="2" applyNumberFormat="1" applyFont="1" applyFill="1" applyBorder="1" applyAlignment="1">
      <alignment horizontal="center" vertical="top"/>
    </xf>
    <xf numFmtId="168" fontId="6" fillId="2" borderId="1" xfId="2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vertical="top"/>
    </xf>
    <xf numFmtId="0" fontId="5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2" fontId="3" fillId="0" borderId="0" xfId="0" applyNumberFormat="1" applyFont="1" applyFill="1" applyBorder="1" applyAlignment="1">
      <alignment wrapText="1"/>
    </xf>
    <xf numFmtId="1" fontId="2" fillId="0" borderId="0" xfId="4" applyNumberFormat="1" applyFont="1" applyAlignment="1">
      <alignment horizontal="center"/>
    </xf>
    <xf numFmtId="0" fontId="11" fillId="0" borderId="0" xfId="0" applyFont="1"/>
    <xf numFmtId="0" fontId="13" fillId="0" borderId="0" xfId="0" applyFont="1"/>
    <xf numFmtId="0" fontId="14" fillId="0" borderId="0" xfId="0" applyFont="1"/>
    <xf numFmtId="4" fontId="11" fillId="0" borderId="0" xfId="0" applyNumberFormat="1" applyFont="1"/>
    <xf numFmtId="0" fontId="16" fillId="0" borderId="0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0" xfId="0" applyFont="1" applyAlignment="1">
      <alignment horizontal="left"/>
    </xf>
    <xf numFmtId="0" fontId="14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2" fontId="11" fillId="0" borderId="0" xfId="0" applyNumberFormat="1" applyFont="1"/>
    <xf numFmtId="2" fontId="18" fillId="0" borderId="0" xfId="0" applyNumberFormat="1" applyFont="1"/>
    <xf numFmtId="170" fontId="11" fillId="0" borderId="0" xfId="0" applyNumberFormat="1" applyFont="1"/>
    <xf numFmtId="4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0" fontId="11" fillId="0" borderId="4" xfId="0" applyFont="1" applyBorder="1" applyAlignment="1">
      <alignment horizontal="left"/>
    </xf>
    <xf numFmtId="4" fontId="11" fillId="0" borderId="0" xfId="0" applyNumberFormat="1" applyFont="1" applyAlignment="1">
      <alignment horizontal="center"/>
    </xf>
    <xf numFmtId="4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71" fontId="11" fillId="0" borderId="0" xfId="0" applyNumberFormat="1" applyFont="1" applyAlignment="1">
      <alignment horizontal="center"/>
    </xf>
    <xf numFmtId="4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4" fontId="11" fillId="2" borderId="1" xfId="0" applyNumberFormat="1" applyFont="1" applyFill="1" applyBorder="1" applyAlignment="1">
      <alignment horizontal="center"/>
    </xf>
    <xf numFmtId="0" fontId="16" fillId="0" borderId="5" xfId="0" applyFont="1" applyBorder="1" applyAlignment="1">
      <alignment horizontal="right"/>
    </xf>
    <xf numFmtId="4" fontId="11" fillId="0" borderId="6" xfId="0" applyNumberFormat="1" applyFont="1" applyBorder="1" applyAlignment="1">
      <alignment horizontal="center"/>
    </xf>
    <xf numFmtId="4" fontId="11" fillId="0" borderId="5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" xfId="0" applyFont="1" applyBorder="1" applyAlignment="1">
      <alignment horizontal="right"/>
    </xf>
    <xf numFmtId="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5" fillId="0" borderId="6" xfId="0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15" fillId="0" borderId="5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" fontId="15" fillId="0" borderId="6" xfId="0" applyNumberFormat="1" applyFont="1" applyBorder="1" applyAlignment="1">
      <alignment horizontal="center"/>
    </xf>
    <xf numFmtId="4" fontId="15" fillId="0" borderId="5" xfId="0" applyNumberFormat="1" applyFont="1" applyBorder="1" applyAlignment="1">
      <alignment horizontal="center"/>
    </xf>
    <xf numFmtId="4" fontId="15" fillId="0" borderId="3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4" fontId="15" fillId="0" borderId="11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4" fontId="15" fillId="0" borderId="2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4" fontId="11" fillId="0" borderId="1" xfId="0" applyNumberFormat="1" applyFont="1" applyBorder="1" applyAlignment="1">
      <alignment horizontal="left"/>
    </xf>
    <xf numFmtId="169" fontId="6" fillId="0" borderId="0" xfId="0" applyNumberFormat="1" applyFont="1" applyAlignment="1">
      <alignment horizontal="center"/>
    </xf>
    <xf numFmtId="0" fontId="9" fillId="0" borderId="0" xfId="0" applyFont="1" applyAlignment="1">
      <alignment horizontal="justify" wrapText="1"/>
    </xf>
    <xf numFmtId="0" fontId="6" fillId="0" borderId="0" xfId="0" applyFont="1" applyAlignment="1">
      <alignment horizontal="justify" wrapText="1"/>
    </xf>
    <xf numFmtId="49" fontId="14" fillId="0" borderId="6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justify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9" fontId="14" fillId="0" borderId="6" xfId="0" applyNumberFormat="1" applyFont="1" applyFill="1" applyBorder="1" applyAlignment="1">
      <alignment horizontal="center" vertical="center"/>
    </xf>
    <xf numFmtId="49" fontId="11" fillId="0" borderId="5" xfId="0" applyNumberFormat="1" applyFont="1" applyBorder="1" applyAlignment="1">
      <alignment horizontal="left"/>
    </xf>
    <xf numFmtId="49" fontId="11" fillId="0" borderId="4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49" fontId="11" fillId="0" borderId="4" xfId="0" applyNumberFormat="1" applyFont="1" applyBorder="1" applyAlignment="1">
      <alignment horizontal="left"/>
    </xf>
    <xf numFmtId="4" fontId="14" fillId="0" borderId="6" xfId="0" applyNumberFormat="1" applyFont="1" applyBorder="1" applyAlignment="1">
      <alignment horizontal="center" vertical="center"/>
    </xf>
    <xf numFmtId="4" fontId="14" fillId="0" borderId="5" xfId="0" applyNumberFormat="1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center" vertical="center"/>
    </xf>
    <xf numFmtId="4" fontId="14" fillId="0" borderId="6" xfId="0" applyNumberFormat="1" applyFont="1" applyBorder="1" applyAlignment="1">
      <alignment horizontal="left" vertical="center" wrapText="1"/>
    </xf>
    <xf numFmtId="2" fontId="14" fillId="0" borderId="6" xfId="0" applyNumberFormat="1" applyFont="1" applyFill="1" applyBorder="1" applyAlignment="1">
      <alignment horizontal="center" vertical="center"/>
    </xf>
    <xf numFmtId="2" fontId="14" fillId="0" borderId="6" xfId="0" applyNumberFormat="1" applyFont="1" applyBorder="1" applyAlignment="1">
      <alignment horizontal="center" vertical="center"/>
    </xf>
    <xf numFmtId="2" fontId="14" fillId="0" borderId="6" xfId="0" applyNumberFormat="1" applyFont="1" applyBorder="1" applyAlignment="1">
      <alignment horizontal="left" vertical="center" wrapText="1"/>
    </xf>
    <xf numFmtId="2" fontId="14" fillId="0" borderId="5" xfId="0" applyNumberFormat="1" applyFont="1" applyBorder="1" applyAlignment="1">
      <alignment horizontal="left" vertical="center" wrapText="1"/>
    </xf>
    <xf numFmtId="2" fontId="14" fillId="0" borderId="3" xfId="0" applyNumberFormat="1" applyFont="1" applyBorder="1" applyAlignment="1">
      <alignment horizontal="left" vertical="center" wrapText="1"/>
    </xf>
    <xf numFmtId="3" fontId="14" fillId="0" borderId="6" xfId="0" applyNumberFormat="1" applyFont="1" applyFill="1" applyBorder="1" applyAlignment="1">
      <alignment horizontal="center" vertical="center"/>
    </xf>
    <xf numFmtId="2" fontId="14" fillId="0" borderId="5" xfId="0" applyNumberFormat="1" applyFont="1" applyFill="1" applyBorder="1" applyAlignment="1">
      <alignment horizontal="center" vertical="center"/>
    </xf>
    <xf numFmtId="2" fontId="14" fillId="0" borderId="3" xfId="0" applyNumberFormat="1" applyFont="1" applyFill="1" applyBorder="1" applyAlignment="1">
      <alignment horizontal="center" vertical="center"/>
    </xf>
    <xf numFmtId="3" fontId="14" fillId="0" borderId="6" xfId="0" applyNumberFormat="1" applyFont="1" applyBorder="1" applyAlignment="1">
      <alignment horizontal="left" vertical="center" wrapText="1"/>
    </xf>
  </cellXfs>
  <cellStyles count="5">
    <cellStyle name="Обычный" xfId="0" builtinId="0"/>
    <cellStyle name="Обычный 2 10" xfId="3" xr:uid="{00000000-0005-0000-0000-000001000000}"/>
    <cellStyle name="Процентный" xfId="4" builtinId="5"/>
    <cellStyle name="Финансовый" xfId="1" builtinId="3"/>
    <cellStyle name="Финансовый 5" xfId="2" xr:uid="{00000000-0005-0000-0000-000004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56;&#1069;&#1050;/&#1058;&#1040;&#1056;&#1048;&#1060;%202017%20&#1075;&#1086;&#1076;/&#1090;&#1072;&#1088;&#1080;&#1092;%202017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3 "/>
      <sheetName val="1.4"/>
      <sheetName val="1.5"/>
      <sheetName val="1.6"/>
      <sheetName val="1.12 "/>
      <sheetName val="стоимость потерь"/>
      <sheetName val="1.13"/>
      <sheetName val="1.15"/>
      <sheetName val="15.1"/>
      <sheetName val="1.16 ПП"/>
      <sheetName val="1.16.1"/>
      <sheetName val="1.16.2"/>
      <sheetName val="1.16.3"/>
      <sheetName val="1.16 ТРАНСП."/>
      <sheetName val="1.16.1 трансп."/>
      <sheetName val="1.16.2 трансп."/>
      <sheetName val="тарифная сетка по кол договору"/>
      <sheetName val="1.16 ИТР"/>
      <sheetName val="1.16.1 ИТР"/>
      <sheetName val="1.16.2 ИТР"/>
      <sheetName val="16_АУП"/>
      <sheetName val="ТК АУП"/>
      <sheetName val="1.17"/>
      <sheetName val="ОС"/>
      <sheetName val="1.18"/>
      <sheetName val="18.1"/>
      <sheetName val="18.2"/>
      <sheetName val="18.3"/>
      <sheetName val="19"/>
      <sheetName val="1.20.3"/>
      <sheetName val="1.21.3"/>
      <sheetName val="21.1"/>
      <sheetName val="21.2"/>
      <sheetName val="21.3"/>
      <sheetName val="21.5"/>
      <sheetName val="1.24"/>
      <sheetName val="1.25"/>
      <sheetName val="1.30."/>
      <sheetName val="п2.1"/>
      <sheetName val="условные"/>
      <sheetName val="п2.2"/>
      <sheetName val="Условн"/>
      <sheetName val="Аренда помещений"/>
      <sheetName val="аренда сетей"/>
      <sheetName val="инвест.пр."/>
      <sheetName val="Мат."/>
      <sheetName val="Приборы"/>
      <sheetName val="Спецодежда"/>
      <sheetName val="услуги  стороннего транспорта"/>
      <sheetName val="Командировки"/>
      <sheetName val="проезд"/>
      <sheetName val="норматив чис"/>
      <sheetName val="годовой план КР ВЛ6 и ТП"/>
      <sheetName val="смета Фидер 31"/>
      <sheetName val="смета Фидер 37"/>
      <sheetName val="смета Фидер 41"/>
      <sheetName val="смета Фидер А"/>
      <sheetName val="смета Фидер 3 Эхаби"/>
      <sheetName val="смета ВЛ 0,4кВ от ТП 30"/>
      <sheetName val="Чистка трассы"/>
      <sheetName val="Новогородская"/>
      <sheetName val="Москальво"/>
      <sheetName val="энергосбережение"/>
      <sheetName val="сальдопереток"/>
      <sheetName val="выпадающий доход техпрес"/>
      <sheetName val="выпад доход по передаче"/>
      <sheetName val="динамика тарифа и расч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19">
          <cell r="D19">
            <v>284</v>
          </cell>
          <cell r="H19">
            <v>69.873999999999995</v>
          </cell>
        </row>
        <row r="20">
          <cell r="D20">
            <v>1038.9000000000001</v>
          </cell>
          <cell r="H20">
            <v>1023.376</v>
          </cell>
        </row>
        <row r="24">
          <cell r="D24">
            <v>7997.7</v>
          </cell>
          <cell r="H24">
            <v>3058.174</v>
          </cell>
        </row>
        <row r="25">
          <cell r="D25">
            <v>7153</v>
          </cell>
          <cell r="H25">
            <v>3006.4349999999999</v>
          </cell>
        </row>
        <row r="65">
          <cell r="D65"/>
          <cell r="H65"/>
        </row>
        <row r="74">
          <cell r="D74">
            <v>45516.399999999994</v>
          </cell>
          <cell r="H74">
            <v>57037.135416666664</v>
          </cell>
        </row>
        <row r="78">
          <cell r="D78">
            <v>0</v>
          </cell>
          <cell r="H78"/>
        </row>
        <row r="95">
          <cell r="D95"/>
          <cell r="H95"/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zoomScaleNormal="100" workbookViewId="0">
      <selection activeCell="E11" sqref="E11"/>
    </sheetView>
  </sheetViews>
  <sheetFormatPr defaultRowHeight="15" x14ac:dyDescent="0.25"/>
  <cols>
    <col min="2" max="2" width="50" customWidth="1"/>
    <col min="4" max="4" width="12.7109375" customWidth="1"/>
    <col min="5" max="5" width="17.5703125" style="49" customWidth="1"/>
    <col min="6" max="6" width="39.28515625" customWidth="1"/>
    <col min="7" max="7" width="16.7109375" bestFit="1" customWidth="1"/>
    <col min="8" max="8" width="12.42578125" bestFit="1" customWidth="1"/>
    <col min="9" max="9" width="12.7109375" bestFit="1" customWidth="1"/>
  </cols>
  <sheetData>
    <row r="1" spans="1:13" x14ac:dyDescent="0.25">
      <c r="A1" s="1"/>
      <c r="B1" s="1"/>
      <c r="C1" s="1"/>
      <c r="D1" s="1"/>
      <c r="E1" s="30"/>
      <c r="F1" s="2" t="s">
        <v>0</v>
      </c>
    </row>
    <row r="2" spans="1:13" x14ac:dyDescent="0.25">
      <c r="A2" s="1"/>
      <c r="B2" s="1"/>
      <c r="C2" s="1"/>
      <c r="D2" s="1"/>
      <c r="E2" s="30"/>
      <c r="F2" s="2" t="s">
        <v>1</v>
      </c>
    </row>
    <row r="3" spans="1:13" x14ac:dyDescent="0.25">
      <c r="A3" s="1"/>
      <c r="B3" s="1"/>
      <c r="C3" s="1"/>
      <c r="D3" s="1"/>
      <c r="E3" s="30"/>
      <c r="F3" s="2" t="s">
        <v>2</v>
      </c>
    </row>
    <row r="4" spans="1:13" x14ac:dyDescent="0.25">
      <c r="A4" s="1"/>
      <c r="B4" s="1"/>
      <c r="C4" s="1"/>
      <c r="D4" s="1"/>
      <c r="E4" s="30"/>
      <c r="F4" s="2" t="s">
        <v>3</v>
      </c>
    </row>
    <row r="5" spans="1:13" x14ac:dyDescent="0.25">
      <c r="A5" s="1"/>
      <c r="B5" s="1"/>
      <c r="C5" s="1"/>
      <c r="D5" s="1"/>
      <c r="E5" s="30"/>
      <c r="F5" s="3"/>
    </row>
    <row r="6" spans="1:13" ht="46.5" customHeight="1" x14ac:dyDescent="0.25">
      <c r="A6" s="98" t="s">
        <v>53</v>
      </c>
      <c r="B6" s="98"/>
      <c r="C6" s="98"/>
      <c r="D6" s="98"/>
      <c r="E6" s="98"/>
      <c r="F6" s="98"/>
    </row>
    <row r="7" spans="1:13" x14ac:dyDescent="0.25">
      <c r="A7" s="1"/>
      <c r="B7" s="1"/>
      <c r="C7" s="1"/>
      <c r="D7" s="1"/>
      <c r="E7" s="30"/>
      <c r="F7" s="1"/>
    </row>
    <row r="8" spans="1:13" x14ac:dyDescent="0.25">
      <c r="A8" s="99" t="s">
        <v>4</v>
      </c>
      <c r="B8" s="99" t="s">
        <v>5</v>
      </c>
      <c r="C8" s="99" t="s">
        <v>6</v>
      </c>
      <c r="D8" s="100" t="s">
        <v>61</v>
      </c>
      <c r="E8" s="100"/>
      <c r="F8" s="99" t="s">
        <v>7</v>
      </c>
    </row>
    <row r="9" spans="1:13" x14ac:dyDescent="0.25">
      <c r="A9" s="99"/>
      <c r="B9" s="99"/>
      <c r="C9" s="99"/>
      <c r="D9" s="4" t="s">
        <v>8</v>
      </c>
      <c r="E9" s="42" t="s">
        <v>9</v>
      </c>
      <c r="F9" s="99"/>
    </row>
    <row r="10" spans="1:13" s="8" customFormat="1" x14ac:dyDescent="0.25">
      <c r="A10" s="5" t="s">
        <v>10</v>
      </c>
      <c r="B10" s="6" t="s">
        <v>11</v>
      </c>
      <c r="C10" s="7" t="s">
        <v>12</v>
      </c>
      <c r="D10" s="23">
        <f>D12+D22+D29</f>
        <v>73274.899999999994</v>
      </c>
      <c r="E10" s="52"/>
      <c r="F10" s="26"/>
      <c r="G10" s="28"/>
    </row>
    <row r="11" spans="1:13" ht="13.5" customHeight="1" x14ac:dyDescent="0.25">
      <c r="A11" s="5" t="s">
        <v>13</v>
      </c>
      <c r="B11" s="6" t="s">
        <v>14</v>
      </c>
      <c r="C11" s="7" t="s">
        <v>12</v>
      </c>
      <c r="D11" s="23"/>
      <c r="E11" s="54">
        <f>E12+E22+E29</f>
        <v>86752.209416666665</v>
      </c>
      <c r="F11" s="32"/>
      <c r="G11" s="58"/>
    </row>
    <row r="12" spans="1:13" x14ac:dyDescent="0.25">
      <c r="A12" s="5" t="s">
        <v>15</v>
      </c>
      <c r="B12" s="9" t="s">
        <v>16</v>
      </c>
      <c r="C12" s="7" t="s">
        <v>12</v>
      </c>
      <c r="D12" s="23">
        <f>D13+D15+D17+D18</f>
        <v>27758.500000000004</v>
      </c>
      <c r="E12" s="54">
        <f>E13+E15+E17+E18</f>
        <v>29715.074000000001</v>
      </c>
      <c r="F12" s="34"/>
      <c r="G12" s="58"/>
    </row>
    <row r="13" spans="1:13" ht="15.75" x14ac:dyDescent="0.25">
      <c r="A13" s="12" t="s">
        <v>17</v>
      </c>
      <c r="B13" s="13" t="s">
        <v>18</v>
      </c>
      <c r="C13" s="14" t="s">
        <v>12</v>
      </c>
      <c r="D13" s="24">
        <f>'[1]динамика тарифа и расчет'!$D$24</f>
        <v>7997.7</v>
      </c>
      <c r="E13" s="65">
        <f>'[1]динамика тарифа и расчет'!$H$24</f>
        <v>3058.174</v>
      </c>
      <c r="F13" s="36"/>
      <c r="G13" s="58"/>
      <c r="M13" s="10"/>
    </row>
    <row r="14" spans="1:13" x14ac:dyDescent="0.25">
      <c r="A14" s="12" t="s">
        <v>19</v>
      </c>
      <c r="B14" s="13" t="s">
        <v>20</v>
      </c>
      <c r="C14" s="14" t="s">
        <v>12</v>
      </c>
      <c r="D14" s="25">
        <f>'[1]динамика тарифа и расчет'!$D$25</f>
        <v>7153</v>
      </c>
      <c r="E14" s="65">
        <f>'[1]динамика тарифа и расчет'!$H$25</f>
        <v>3006.4349999999999</v>
      </c>
      <c r="F14" s="37"/>
      <c r="G14" s="58"/>
    </row>
    <row r="15" spans="1:13" ht="25.5" x14ac:dyDescent="0.25">
      <c r="A15" s="12" t="s">
        <v>21</v>
      </c>
      <c r="B15" s="6" t="s">
        <v>54</v>
      </c>
      <c r="C15" s="9" t="s">
        <v>12</v>
      </c>
      <c r="D15" s="59">
        <f>'[1]динамика тарифа и расчет'!$D$65</f>
        <v>0</v>
      </c>
      <c r="E15" s="66">
        <f>'[1]динамика тарифа и расчет'!$H$65</f>
        <v>0</v>
      </c>
      <c r="F15" s="61"/>
      <c r="G15" s="58"/>
    </row>
    <row r="16" spans="1:13" x14ac:dyDescent="0.25">
      <c r="A16" s="12" t="s">
        <v>22</v>
      </c>
      <c r="B16" s="15" t="s">
        <v>20</v>
      </c>
      <c r="C16" s="14" t="s">
        <v>12</v>
      </c>
      <c r="D16" s="22">
        <f>D15</f>
        <v>0</v>
      </c>
      <c r="E16" s="66">
        <f>E15</f>
        <v>0</v>
      </c>
      <c r="F16" s="38"/>
      <c r="G16" s="58"/>
    </row>
    <row r="17" spans="1:9" x14ac:dyDescent="0.25">
      <c r="A17" s="12" t="s">
        <v>23</v>
      </c>
      <c r="B17" s="15" t="s">
        <v>24</v>
      </c>
      <c r="C17" s="14" t="s">
        <v>12</v>
      </c>
      <c r="D17" s="43">
        <f>'[1]динамика тарифа и расчет'!$D$19</f>
        <v>284</v>
      </c>
      <c r="E17" s="65">
        <f>'[1]динамика тарифа и расчет'!$H$19</f>
        <v>69.873999999999995</v>
      </c>
      <c r="F17" s="37"/>
      <c r="G17" s="58"/>
    </row>
    <row r="18" spans="1:9" x14ac:dyDescent="0.25">
      <c r="A18" s="12" t="s">
        <v>25</v>
      </c>
      <c r="B18" s="15" t="s">
        <v>26</v>
      </c>
      <c r="C18" s="14" t="s">
        <v>12</v>
      </c>
      <c r="D18" s="25">
        <f>D19+D20+D21</f>
        <v>19476.800000000003</v>
      </c>
      <c r="E18" s="57">
        <f>E19+E20+E21</f>
        <v>26587.026000000002</v>
      </c>
      <c r="F18" s="36"/>
      <c r="G18" s="58"/>
    </row>
    <row r="19" spans="1:9" x14ac:dyDescent="0.25">
      <c r="A19" s="12" t="s">
        <v>27</v>
      </c>
      <c r="B19" s="15" t="s">
        <v>28</v>
      </c>
      <c r="C19" s="14" t="s">
        <v>12</v>
      </c>
      <c r="D19" s="43">
        <f>'[1]динамика тарифа и расчет'!$D$20</f>
        <v>1038.9000000000001</v>
      </c>
      <c r="E19" s="65">
        <f>'[1]динамика тарифа и расчет'!$H$20</f>
        <v>1023.376</v>
      </c>
      <c r="F19" s="39"/>
      <c r="G19" s="58"/>
    </row>
    <row r="20" spans="1:9" x14ac:dyDescent="0.25">
      <c r="A20" s="12" t="s">
        <v>29</v>
      </c>
      <c r="B20" s="15" t="s">
        <v>30</v>
      </c>
      <c r="C20" s="14" t="s">
        <v>12</v>
      </c>
      <c r="D20" s="25"/>
      <c r="E20" s="55"/>
      <c r="F20" s="40"/>
      <c r="G20" s="58"/>
    </row>
    <row r="21" spans="1:9" ht="25.5" x14ac:dyDescent="0.25">
      <c r="A21" s="12" t="s">
        <v>31</v>
      </c>
      <c r="B21" s="6" t="s">
        <v>32</v>
      </c>
      <c r="C21" s="9" t="s">
        <v>12</v>
      </c>
      <c r="D21" s="23">
        <v>18437.900000000001</v>
      </c>
      <c r="E21" s="54">
        <v>25563.65</v>
      </c>
      <c r="F21" s="60" t="s">
        <v>62</v>
      </c>
      <c r="G21" s="63"/>
      <c r="H21" s="27"/>
      <c r="I21" s="27"/>
    </row>
    <row r="22" spans="1:9" x14ac:dyDescent="0.25">
      <c r="A22" s="12" t="s">
        <v>33</v>
      </c>
      <c r="B22" s="15" t="s">
        <v>34</v>
      </c>
      <c r="C22" s="14" t="s">
        <v>12</v>
      </c>
      <c r="D22" s="25">
        <f>D23+D24</f>
        <v>45516.399999999994</v>
      </c>
      <c r="E22" s="54">
        <f>E23+E24</f>
        <v>57037.135416666664</v>
      </c>
      <c r="F22" s="41"/>
      <c r="G22" s="71"/>
    </row>
    <row r="23" spans="1:9" x14ac:dyDescent="0.25">
      <c r="A23" s="12" t="s">
        <v>35</v>
      </c>
      <c r="B23" s="15" t="s">
        <v>36</v>
      </c>
      <c r="C23" s="14" t="s">
        <v>12</v>
      </c>
      <c r="D23" s="25">
        <f>'[1]динамика тарифа и расчет'!$D$78</f>
        <v>0</v>
      </c>
      <c r="E23" s="55">
        <f>'[1]динамика тарифа и расчет'!$H$78</f>
        <v>0</v>
      </c>
      <c r="F23" s="38"/>
      <c r="G23" s="58"/>
      <c r="I23" s="27"/>
    </row>
    <row r="24" spans="1:9" x14ac:dyDescent="0.25">
      <c r="A24" s="12" t="s">
        <v>37</v>
      </c>
      <c r="B24" s="15" t="s">
        <v>38</v>
      </c>
      <c r="C24" s="14" t="s">
        <v>12</v>
      </c>
      <c r="D24" s="25">
        <f>D28+D27+D26+D25</f>
        <v>45516.399999999994</v>
      </c>
      <c r="E24" s="51">
        <f>E25+E26+E27+E28</f>
        <v>57037.135416666664</v>
      </c>
      <c r="F24" s="41"/>
      <c r="G24" s="58"/>
      <c r="I24" s="27"/>
    </row>
    <row r="25" spans="1:9" x14ac:dyDescent="0.25">
      <c r="A25" s="12" t="s">
        <v>39</v>
      </c>
      <c r="B25" s="15" t="s">
        <v>40</v>
      </c>
      <c r="C25" s="14" t="s">
        <v>12</v>
      </c>
      <c r="D25" s="25"/>
      <c r="E25" s="53"/>
      <c r="F25" s="31"/>
      <c r="G25" s="58"/>
    </row>
    <row r="26" spans="1:9" x14ac:dyDescent="0.25">
      <c r="A26" s="12" t="s">
        <v>41</v>
      </c>
      <c r="B26" s="15" t="s">
        <v>42</v>
      </c>
      <c r="C26" s="14" t="s">
        <v>12</v>
      </c>
      <c r="D26" s="25"/>
      <c r="E26" s="53"/>
      <c r="F26" s="31"/>
      <c r="G26" s="58"/>
      <c r="H26" s="29"/>
    </row>
    <row r="27" spans="1:9" x14ac:dyDescent="0.25">
      <c r="A27" s="12" t="s">
        <v>43</v>
      </c>
      <c r="B27" s="15" t="s">
        <v>55</v>
      </c>
      <c r="C27" s="14" t="s">
        <v>12</v>
      </c>
      <c r="D27" s="25">
        <v>0</v>
      </c>
      <c r="E27" s="55">
        <v>330</v>
      </c>
      <c r="F27" s="31"/>
      <c r="G27" s="58"/>
      <c r="H27" s="29"/>
    </row>
    <row r="28" spans="1:9" x14ac:dyDescent="0.25">
      <c r="A28" s="12" t="s">
        <v>44</v>
      </c>
      <c r="B28" s="15" t="s">
        <v>45</v>
      </c>
      <c r="C28" s="14" t="s">
        <v>12</v>
      </c>
      <c r="D28" s="22">
        <f>'[1]динамика тарифа и расчет'!$D$74-D23</f>
        <v>45516.399999999994</v>
      </c>
      <c r="E28" s="55">
        <f>'[1]динамика тарифа и расчет'!$H$74-E23-E27</f>
        <v>56707.135416666664</v>
      </c>
      <c r="F28" s="50"/>
      <c r="G28" s="58"/>
      <c r="H28" s="29"/>
      <c r="I28" s="29"/>
    </row>
    <row r="29" spans="1:9" ht="38.25" x14ac:dyDescent="0.25">
      <c r="A29" s="12" t="s">
        <v>46</v>
      </c>
      <c r="B29" s="15" t="s">
        <v>47</v>
      </c>
      <c r="C29" s="14" t="s">
        <v>12</v>
      </c>
      <c r="D29" s="25"/>
      <c r="E29" s="55"/>
      <c r="F29" s="14"/>
      <c r="G29" s="58"/>
      <c r="H29" s="29"/>
      <c r="I29" s="29"/>
    </row>
    <row r="30" spans="1:9" s="8" customFormat="1" x14ac:dyDescent="0.25">
      <c r="A30" s="12" t="s">
        <v>48</v>
      </c>
      <c r="B30" s="15" t="s">
        <v>49</v>
      </c>
      <c r="C30" s="14" t="s">
        <v>12</v>
      </c>
      <c r="D30" s="56">
        <f>D14+D16</f>
        <v>7153</v>
      </c>
      <c r="E30" s="57">
        <f>E14+E16</f>
        <v>3006.4349999999999</v>
      </c>
      <c r="F30" s="35"/>
      <c r="G30" s="58"/>
    </row>
    <row r="31" spans="1:9" s="8" customFormat="1" ht="25.5" x14ac:dyDescent="0.25">
      <c r="A31" s="12" t="s">
        <v>50</v>
      </c>
      <c r="B31" s="15" t="s">
        <v>51</v>
      </c>
      <c r="C31" s="14" t="s">
        <v>12</v>
      </c>
      <c r="D31" s="25">
        <f>'[1]динамика тарифа и расчет'!$D$95</f>
        <v>0</v>
      </c>
      <c r="E31" s="55">
        <f>'[1]динамика тарифа и расчет'!$H$95</f>
        <v>0</v>
      </c>
      <c r="F31" s="33"/>
      <c r="G31" s="58"/>
    </row>
    <row r="32" spans="1:9" ht="25.5" x14ac:dyDescent="0.25">
      <c r="A32" s="12" t="s">
        <v>13</v>
      </c>
      <c r="B32" s="15" t="s">
        <v>52</v>
      </c>
      <c r="C32" s="14" t="s">
        <v>12</v>
      </c>
      <c r="D32" s="25"/>
      <c r="E32" s="44"/>
      <c r="F32" s="16"/>
      <c r="G32" s="28"/>
    </row>
    <row r="33" spans="1:7" x14ac:dyDescent="0.25">
      <c r="A33" s="17"/>
      <c r="B33" s="17"/>
      <c r="C33" s="17"/>
      <c r="D33" s="18"/>
      <c r="E33" s="45"/>
      <c r="F33" s="17"/>
    </row>
    <row r="34" spans="1:7" ht="15.75" x14ac:dyDescent="0.25">
      <c r="A34" s="19"/>
      <c r="B34" s="20"/>
      <c r="C34" s="20"/>
      <c r="D34" s="67"/>
      <c r="E34" s="67"/>
      <c r="F34" s="21"/>
    </row>
    <row r="35" spans="1:7" ht="15.75" x14ac:dyDescent="0.25">
      <c r="A35" s="68"/>
      <c r="B35" s="68"/>
      <c r="C35" s="68"/>
      <c r="D35" s="70"/>
      <c r="E35" s="69"/>
      <c r="F35" s="68"/>
    </row>
    <row r="36" spans="1:7" x14ac:dyDescent="0.25">
      <c r="A36" s="62" t="s">
        <v>56</v>
      </c>
      <c r="B36" s="62"/>
      <c r="C36" s="62"/>
      <c r="D36" s="64"/>
      <c r="E36" s="64"/>
      <c r="F36" s="62"/>
      <c r="G36" s="62"/>
    </row>
    <row r="37" spans="1:7" ht="33.75" customHeight="1" x14ac:dyDescent="0.25">
      <c r="A37" s="96" t="s">
        <v>59</v>
      </c>
      <c r="B37" s="97"/>
      <c r="C37" s="97"/>
      <c r="D37" s="97"/>
      <c r="E37" s="97"/>
      <c r="F37" s="97"/>
      <c r="G37" s="97"/>
    </row>
    <row r="38" spans="1:7" ht="20.25" customHeight="1" x14ac:dyDescent="0.25">
      <c r="A38" s="96" t="s">
        <v>57</v>
      </c>
      <c r="B38" s="97"/>
      <c r="C38" s="97"/>
      <c r="D38" s="97"/>
      <c r="E38" s="97"/>
      <c r="F38" s="97"/>
      <c r="G38" s="97"/>
    </row>
    <row r="39" spans="1:7" ht="21" customHeight="1" x14ac:dyDescent="0.25">
      <c r="A39" s="96" t="s">
        <v>58</v>
      </c>
      <c r="B39" s="97"/>
      <c r="C39" s="97"/>
      <c r="D39" s="97"/>
      <c r="E39" s="97"/>
      <c r="F39" s="97"/>
      <c r="G39" s="97"/>
    </row>
    <row r="40" spans="1:7" x14ac:dyDescent="0.25">
      <c r="E40" s="46"/>
    </row>
    <row r="41" spans="1:7" x14ac:dyDescent="0.25">
      <c r="B41" s="8"/>
      <c r="C41" s="8"/>
      <c r="D41" s="8"/>
      <c r="E41" s="47"/>
    </row>
    <row r="42" spans="1:7" x14ac:dyDescent="0.25">
      <c r="D42" s="11"/>
      <c r="E42" s="48"/>
    </row>
    <row r="43" spans="1:7" x14ac:dyDescent="0.25">
      <c r="D43" s="11"/>
      <c r="E43" s="48"/>
    </row>
    <row r="45" spans="1:7" x14ac:dyDescent="0.25">
      <c r="B45" s="8"/>
      <c r="C45" s="8"/>
      <c r="D45" s="8"/>
      <c r="E45" s="47"/>
    </row>
    <row r="46" spans="1:7" x14ac:dyDescent="0.25">
      <c r="E46" s="48"/>
    </row>
    <row r="47" spans="1:7" x14ac:dyDescent="0.25">
      <c r="E47" s="48"/>
    </row>
  </sheetData>
  <mergeCells count="9">
    <mergeCell ref="A38:G38"/>
    <mergeCell ref="A39:G39"/>
    <mergeCell ref="A6:F6"/>
    <mergeCell ref="A8:A9"/>
    <mergeCell ref="B8:B9"/>
    <mergeCell ref="C8:C9"/>
    <mergeCell ref="D8:E8"/>
    <mergeCell ref="F8:F9"/>
    <mergeCell ref="A37:G37"/>
  </mergeCells>
  <pageMargins left="0.7" right="0.7" top="0.75" bottom="0.75" header="0.3" footer="0.3"/>
  <pageSetup paperSize="9" scale="5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66C71-D300-41F2-8FDD-140FB7BAA999}">
  <dimension ref="A1:FT148"/>
  <sheetViews>
    <sheetView tabSelected="1" topLeftCell="A34" workbookViewId="0">
      <selection activeCell="CC43" sqref="CC43:CL43"/>
    </sheetView>
  </sheetViews>
  <sheetFormatPr defaultColWidth="0.85546875" defaultRowHeight="15" x14ac:dyDescent="0.25"/>
  <cols>
    <col min="1" max="58" width="0.85546875" style="72"/>
    <col min="59" max="59" width="35" style="72" customWidth="1"/>
    <col min="60" max="79" width="0.85546875" style="72"/>
    <col min="80" max="80" width="5.7109375" style="72" customWidth="1"/>
    <col min="81" max="87" width="0.85546875" style="72"/>
    <col min="88" max="88" width="6.28515625" style="72" customWidth="1"/>
    <col min="89" max="89" width="0.85546875" style="72"/>
    <col min="90" max="90" width="5.28515625" style="72" customWidth="1"/>
    <col min="91" max="92" width="0.85546875" style="72"/>
    <col min="93" max="94" width="0.85546875" style="72" customWidth="1"/>
    <col min="95" max="95" width="7.140625" style="72" bestFit="1" customWidth="1"/>
    <col min="96" max="102" width="0.85546875" style="72"/>
    <col min="103" max="103" width="13.5703125" style="72" customWidth="1"/>
    <col min="104" max="155" width="0.85546875" style="72"/>
    <col min="156" max="156" width="0.85546875" style="72" customWidth="1"/>
    <col min="157" max="157" width="0.85546875" style="72"/>
    <col min="158" max="159" width="12.28515625" style="72" customWidth="1"/>
    <col min="160" max="16384" width="0.85546875" style="72"/>
  </cols>
  <sheetData>
    <row r="1" spans="1:107" s="62" customFormat="1" ht="12" customHeight="1" x14ac:dyDescent="0.2">
      <c r="BN1" s="62" t="s">
        <v>151</v>
      </c>
    </row>
    <row r="2" spans="1:107" s="62" customFormat="1" ht="12" customHeight="1" x14ac:dyDescent="0.2">
      <c r="BN2" s="62" t="s">
        <v>63</v>
      </c>
    </row>
    <row r="3" spans="1:107" s="62" customFormat="1" ht="12" customHeight="1" x14ac:dyDescent="0.2">
      <c r="BN3" s="62" t="s">
        <v>64</v>
      </c>
    </row>
    <row r="4" spans="1:107" ht="21" customHeight="1" x14ac:dyDescent="0.25"/>
    <row r="5" spans="1:107" s="73" customFormat="1" ht="14.25" customHeight="1" x14ac:dyDescent="0.25">
      <c r="A5" s="176" t="s">
        <v>152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176"/>
      <c r="BF5" s="176"/>
      <c r="BG5" s="176"/>
      <c r="BH5" s="176"/>
      <c r="BI5" s="176"/>
      <c r="BJ5" s="176"/>
      <c r="BK5" s="176"/>
      <c r="BL5" s="176"/>
      <c r="BM5" s="176"/>
      <c r="BN5" s="176"/>
      <c r="BO5" s="176"/>
      <c r="BP5" s="176"/>
      <c r="BQ5" s="176"/>
      <c r="BR5" s="176"/>
      <c r="BS5" s="176"/>
      <c r="BT5" s="176"/>
      <c r="BU5" s="176"/>
      <c r="BV5" s="176"/>
      <c r="BW5" s="176"/>
      <c r="BX5" s="176"/>
      <c r="BY5" s="176"/>
      <c r="BZ5" s="176"/>
      <c r="CA5" s="176"/>
      <c r="CB5" s="176"/>
      <c r="CC5" s="176"/>
      <c r="CD5" s="176"/>
      <c r="CE5" s="176"/>
      <c r="CF5" s="176"/>
      <c r="CG5" s="176"/>
      <c r="CH5" s="176"/>
      <c r="CI5" s="176"/>
      <c r="CJ5" s="176"/>
      <c r="CK5" s="176"/>
      <c r="CL5" s="176"/>
      <c r="CM5" s="176"/>
      <c r="CN5" s="176"/>
      <c r="CO5" s="176"/>
      <c r="CP5" s="176"/>
      <c r="CQ5" s="176"/>
      <c r="CR5" s="176"/>
      <c r="CS5" s="176"/>
      <c r="CT5" s="176"/>
      <c r="CU5" s="176"/>
      <c r="CV5" s="176"/>
      <c r="CW5" s="176"/>
      <c r="CX5" s="176"/>
      <c r="CY5" s="176"/>
      <c r="CZ5" s="176"/>
      <c r="DA5" s="176"/>
      <c r="DB5" s="176"/>
      <c r="DC5" s="176"/>
    </row>
    <row r="6" spans="1:107" s="73" customFormat="1" ht="14.25" customHeight="1" x14ac:dyDescent="0.25">
      <c r="A6" s="176" t="s">
        <v>153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6"/>
      <c r="BN6" s="176"/>
      <c r="BO6" s="176"/>
      <c r="BP6" s="176"/>
      <c r="BQ6" s="176"/>
      <c r="BR6" s="176"/>
      <c r="BS6" s="176"/>
      <c r="BT6" s="176"/>
      <c r="BU6" s="176"/>
      <c r="BV6" s="176"/>
      <c r="BW6" s="176"/>
      <c r="BX6" s="176"/>
      <c r="BY6" s="176"/>
      <c r="BZ6" s="176"/>
      <c r="CA6" s="176"/>
      <c r="CB6" s="176"/>
      <c r="CC6" s="176"/>
      <c r="CD6" s="176"/>
      <c r="CE6" s="176"/>
      <c r="CF6" s="176"/>
      <c r="CG6" s="176"/>
      <c r="CH6" s="176"/>
      <c r="CI6" s="176"/>
      <c r="CJ6" s="176"/>
      <c r="CK6" s="176"/>
      <c r="CL6" s="176"/>
      <c r="CM6" s="176"/>
      <c r="CN6" s="176"/>
      <c r="CO6" s="176"/>
      <c r="CP6" s="176"/>
      <c r="CQ6" s="176"/>
      <c r="CR6" s="176"/>
      <c r="CS6" s="176"/>
      <c r="CT6" s="176"/>
      <c r="CU6" s="176"/>
      <c r="CV6" s="176"/>
      <c r="CW6" s="176"/>
      <c r="CX6" s="176"/>
      <c r="CY6" s="176"/>
      <c r="CZ6" s="176"/>
      <c r="DA6" s="176"/>
      <c r="DB6" s="176"/>
      <c r="DC6" s="176"/>
    </row>
    <row r="7" spans="1:107" s="73" customFormat="1" ht="14.25" customHeight="1" x14ac:dyDescent="0.25">
      <c r="A7" s="176" t="s">
        <v>154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176"/>
      <c r="BH7" s="176"/>
      <c r="BI7" s="176"/>
      <c r="BJ7" s="176"/>
      <c r="BK7" s="176"/>
      <c r="BL7" s="176"/>
      <c r="BM7" s="176"/>
      <c r="BN7" s="176"/>
      <c r="BO7" s="176"/>
      <c r="BP7" s="176"/>
      <c r="BQ7" s="176"/>
      <c r="BR7" s="176"/>
      <c r="BS7" s="176"/>
      <c r="BT7" s="176"/>
      <c r="BU7" s="176"/>
      <c r="BV7" s="176"/>
      <c r="BW7" s="176"/>
      <c r="BX7" s="176"/>
      <c r="BY7" s="176"/>
      <c r="BZ7" s="176"/>
      <c r="CA7" s="176"/>
      <c r="CB7" s="176"/>
      <c r="CC7" s="176"/>
      <c r="CD7" s="176"/>
      <c r="CE7" s="176"/>
      <c r="CF7" s="176"/>
      <c r="CG7" s="176"/>
      <c r="CH7" s="176"/>
      <c r="CI7" s="176"/>
      <c r="CJ7" s="176"/>
      <c r="CK7" s="176"/>
      <c r="CL7" s="176"/>
      <c r="CM7" s="176"/>
      <c r="CN7" s="176"/>
      <c r="CO7" s="176"/>
      <c r="CP7" s="176"/>
      <c r="CQ7" s="176"/>
      <c r="CR7" s="176"/>
      <c r="CS7" s="176"/>
      <c r="CT7" s="176"/>
      <c r="CU7" s="176"/>
      <c r="CV7" s="176"/>
      <c r="CW7" s="176"/>
      <c r="CX7" s="176"/>
      <c r="CY7" s="176"/>
      <c r="CZ7" s="176"/>
      <c r="DA7" s="176"/>
      <c r="DB7" s="176"/>
      <c r="DC7" s="176"/>
    </row>
    <row r="8" spans="1:107" s="73" customFormat="1" ht="14.25" customHeight="1" x14ac:dyDescent="0.25">
      <c r="A8" s="176" t="s">
        <v>155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6"/>
      <c r="BN8" s="176"/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176"/>
      <c r="CC8" s="176"/>
      <c r="CD8" s="176"/>
      <c r="CE8" s="176"/>
      <c r="CF8" s="176"/>
      <c r="CG8" s="176"/>
      <c r="CH8" s="176"/>
      <c r="CI8" s="176"/>
      <c r="CJ8" s="176"/>
      <c r="CK8" s="176"/>
      <c r="CL8" s="176"/>
      <c r="CM8" s="176"/>
      <c r="CN8" s="176"/>
      <c r="CO8" s="176"/>
      <c r="CP8" s="176"/>
      <c r="CQ8" s="176"/>
      <c r="CR8" s="176"/>
      <c r="CS8" s="176"/>
      <c r="CT8" s="176"/>
      <c r="CU8" s="176"/>
      <c r="CV8" s="176"/>
      <c r="CW8" s="176"/>
      <c r="CX8" s="176"/>
      <c r="CY8" s="176"/>
      <c r="CZ8" s="176"/>
      <c r="DA8" s="176"/>
      <c r="DB8" s="176"/>
      <c r="DC8" s="176"/>
    </row>
    <row r="9" spans="1:107" ht="21" customHeight="1" x14ac:dyDescent="0.25">
      <c r="BT9" s="105"/>
      <c r="BU9" s="102"/>
      <c r="BV9" s="102"/>
      <c r="BW9" s="102"/>
      <c r="BX9" s="102"/>
      <c r="BY9" s="102"/>
      <c r="BZ9" s="102"/>
      <c r="CA9" s="102"/>
      <c r="CB9" s="102"/>
      <c r="CD9" s="105"/>
      <c r="CE9" s="105"/>
      <c r="CF9" s="105"/>
      <c r="CG9" s="105"/>
      <c r="CH9" s="105"/>
      <c r="CI9" s="105"/>
      <c r="CJ9" s="105"/>
      <c r="CK9" s="105"/>
      <c r="CM9" s="105"/>
      <c r="CN9" s="102"/>
      <c r="CO9" s="102"/>
      <c r="CP9" s="102"/>
      <c r="CQ9" s="102"/>
      <c r="CR9" s="102"/>
      <c r="CS9" s="102"/>
      <c r="CT9" s="102"/>
      <c r="CU9" s="102"/>
      <c r="CV9" s="102"/>
    </row>
    <row r="10" spans="1:107" x14ac:dyDescent="0.25">
      <c r="C10" s="78" t="s">
        <v>156</v>
      </c>
      <c r="D10" s="78"/>
      <c r="AG10" s="104" t="s">
        <v>200</v>
      </c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106"/>
      <c r="BU10" s="107"/>
      <c r="BV10" s="107"/>
      <c r="BW10" s="107"/>
      <c r="BX10" s="107"/>
      <c r="BY10" s="107"/>
      <c r="BZ10" s="107"/>
      <c r="CA10" s="107"/>
      <c r="CB10" s="107"/>
      <c r="CD10" s="105"/>
      <c r="CE10" s="105"/>
      <c r="CF10" s="105"/>
      <c r="CG10" s="105"/>
      <c r="CH10" s="105"/>
      <c r="CI10" s="105"/>
      <c r="CJ10" s="105"/>
      <c r="CK10" s="105"/>
      <c r="CM10" s="108"/>
      <c r="CN10" s="109"/>
      <c r="CO10" s="109"/>
      <c r="CP10" s="109"/>
      <c r="CQ10" s="109"/>
      <c r="CR10" s="109"/>
      <c r="CS10" s="109"/>
      <c r="CT10" s="109"/>
      <c r="CU10" s="109"/>
      <c r="CV10" s="109"/>
      <c r="CY10" s="75"/>
    </row>
    <row r="11" spans="1:107" x14ac:dyDescent="0.25">
      <c r="C11" s="78" t="s">
        <v>65</v>
      </c>
      <c r="D11" s="78"/>
      <c r="J11" s="177" t="s">
        <v>127</v>
      </c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  <c r="BJ11" s="177"/>
      <c r="BK11" s="177"/>
      <c r="BL11" s="177"/>
      <c r="BM11" s="177"/>
      <c r="BS11" s="105"/>
      <c r="BT11" s="102"/>
      <c r="BU11" s="102"/>
      <c r="BV11" s="102"/>
      <c r="BW11" s="102"/>
      <c r="BX11" s="102"/>
      <c r="BY11" s="102"/>
      <c r="BZ11" s="102"/>
      <c r="CA11" s="102"/>
      <c r="CB11" s="102"/>
      <c r="CD11" s="102"/>
      <c r="CE11" s="102"/>
      <c r="CF11" s="102"/>
      <c r="CG11" s="102"/>
      <c r="CH11" s="102"/>
      <c r="CI11" s="102"/>
      <c r="CJ11" s="102"/>
      <c r="CK11" s="102"/>
      <c r="CM11" s="105"/>
      <c r="CN11" s="102"/>
      <c r="CO11" s="102"/>
      <c r="CP11" s="102"/>
      <c r="CQ11" s="102"/>
      <c r="CR11" s="102"/>
      <c r="CS11" s="102"/>
      <c r="CT11" s="102"/>
      <c r="CU11" s="102"/>
      <c r="CV11" s="102"/>
    </row>
    <row r="12" spans="1:107" x14ac:dyDescent="0.25">
      <c r="C12" s="78" t="s">
        <v>66</v>
      </c>
      <c r="D12" s="78"/>
      <c r="J12" s="166" t="s">
        <v>128</v>
      </c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S12" s="105"/>
      <c r="BT12" s="102"/>
      <c r="BU12" s="102"/>
      <c r="BV12" s="102"/>
      <c r="BW12" s="102"/>
      <c r="BX12" s="102"/>
      <c r="BY12" s="102"/>
      <c r="BZ12" s="102"/>
      <c r="CA12" s="102"/>
      <c r="CB12" s="102"/>
      <c r="CD12" s="105"/>
      <c r="CE12" s="102"/>
      <c r="CF12" s="102"/>
      <c r="CG12" s="102"/>
      <c r="CH12" s="102"/>
      <c r="CI12" s="102"/>
      <c r="CJ12" s="102"/>
      <c r="CK12" s="102"/>
      <c r="CM12" s="105"/>
      <c r="CN12" s="102"/>
      <c r="CO12" s="102"/>
      <c r="CP12" s="102"/>
      <c r="CQ12" s="102"/>
      <c r="CR12" s="102"/>
      <c r="CS12" s="102"/>
      <c r="CT12" s="102"/>
      <c r="CU12" s="102"/>
      <c r="CV12" s="102"/>
    </row>
    <row r="13" spans="1:107" x14ac:dyDescent="0.25">
      <c r="C13" s="78" t="s">
        <v>157</v>
      </c>
      <c r="D13" s="78"/>
      <c r="AQ13" s="167" t="s">
        <v>201</v>
      </c>
      <c r="AR13" s="167"/>
      <c r="AS13" s="167"/>
      <c r="AT13" s="167"/>
      <c r="AU13" s="167"/>
      <c r="AV13" s="167"/>
      <c r="AW13" s="167"/>
      <c r="AX13" s="167"/>
      <c r="AY13" s="168" t="s">
        <v>158</v>
      </c>
      <c r="AZ13" s="168"/>
      <c r="BA13" s="167" t="s">
        <v>254</v>
      </c>
      <c r="BB13" s="167"/>
      <c r="BC13" s="167"/>
      <c r="BD13" s="167"/>
      <c r="BE13" s="167"/>
      <c r="BF13" s="167"/>
      <c r="BG13" s="167"/>
      <c r="BH13" s="72" t="s">
        <v>159</v>
      </c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D13" s="105"/>
      <c r="CE13" s="105"/>
      <c r="CF13" s="105"/>
      <c r="CG13" s="105"/>
      <c r="CH13" s="105"/>
      <c r="CI13" s="105"/>
      <c r="CJ13" s="105"/>
      <c r="CM13" s="105"/>
      <c r="CN13" s="102"/>
      <c r="CO13" s="102"/>
      <c r="CP13" s="102"/>
      <c r="CQ13" s="102"/>
      <c r="CR13" s="102"/>
      <c r="CS13" s="102"/>
      <c r="CT13" s="102"/>
      <c r="CU13" s="102"/>
      <c r="CV13" s="102"/>
    </row>
    <row r="14" spans="1:107" ht="15" customHeight="1" x14ac:dyDescent="0.25">
      <c r="BS14" s="105"/>
      <c r="BT14" s="102"/>
      <c r="BU14" s="102"/>
      <c r="BV14" s="102"/>
      <c r="BW14" s="102"/>
      <c r="BX14" s="102"/>
      <c r="BY14" s="102"/>
      <c r="BZ14" s="102"/>
      <c r="CA14" s="102"/>
      <c r="CB14" s="102"/>
      <c r="CD14" s="106"/>
      <c r="CE14" s="107"/>
      <c r="CF14" s="107"/>
      <c r="CG14" s="107"/>
      <c r="CH14" s="107"/>
      <c r="CI14" s="107"/>
      <c r="CJ14" s="107"/>
      <c r="CK14" s="107"/>
      <c r="CM14" s="111"/>
      <c r="CN14" s="112"/>
      <c r="CO14" s="112"/>
      <c r="CP14" s="112"/>
      <c r="CQ14" s="112"/>
      <c r="CR14" s="112"/>
      <c r="CS14" s="112"/>
      <c r="CT14" s="112"/>
      <c r="CU14" s="112"/>
      <c r="CV14" s="112"/>
    </row>
    <row r="15" spans="1:107" s="74" customFormat="1" ht="13.5" customHeight="1" x14ac:dyDescent="0.2">
      <c r="A15" s="169" t="s">
        <v>4</v>
      </c>
      <c r="B15" s="170"/>
      <c r="C15" s="170"/>
      <c r="D15" s="170"/>
      <c r="E15" s="170"/>
      <c r="F15" s="170"/>
      <c r="G15" s="170"/>
      <c r="H15" s="170"/>
      <c r="I15" s="171"/>
      <c r="J15" s="175" t="s">
        <v>5</v>
      </c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0"/>
      <c r="BB15" s="170"/>
      <c r="BC15" s="170"/>
      <c r="BD15" s="170"/>
      <c r="BE15" s="170"/>
      <c r="BF15" s="170"/>
      <c r="BG15" s="170"/>
      <c r="BH15" s="169" t="s">
        <v>67</v>
      </c>
      <c r="BI15" s="170"/>
      <c r="BJ15" s="170"/>
      <c r="BK15" s="170"/>
      <c r="BL15" s="170"/>
      <c r="BM15" s="170"/>
      <c r="BN15" s="170"/>
      <c r="BO15" s="170"/>
      <c r="BP15" s="170"/>
      <c r="BQ15" s="170"/>
      <c r="BR15" s="171"/>
      <c r="BS15" s="153" t="s">
        <v>252</v>
      </c>
      <c r="BT15" s="154"/>
      <c r="BU15" s="154"/>
      <c r="BV15" s="154"/>
      <c r="BW15" s="154"/>
      <c r="BX15" s="154"/>
      <c r="BY15" s="154"/>
      <c r="BZ15" s="154"/>
      <c r="CA15" s="154"/>
      <c r="CB15" s="154"/>
      <c r="CC15" s="154"/>
      <c r="CD15" s="154"/>
      <c r="CE15" s="154"/>
      <c r="CF15" s="154"/>
      <c r="CG15" s="154"/>
      <c r="CH15" s="154"/>
      <c r="CI15" s="154"/>
      <c r="CJ15" s="154"/>
      <c r="CK15" s="154"/>
      <c r="CL15" s="155"/>
      <c r="CM15" s="169" t="s">
        <v>68</v>
      </c>
      <c r="CN15" s="181"/>
      <c r="CO15" s="181"/>
      <c r="CP15" s="181"/>
      <c r="CQ15" s="181"/>
      <c r="CR15" s="181"/>
      <c r="CS15" s="181"/>
      <c r="CT15" s="181"/>
      <c r="CU15" s="181"/>
      <c r="CV15" s="181"/>
      <c r="CW15" s="181"/>
      <c r="CX15" s="181"/>
      <c r="CY15" s="181"/>
      <c r="CZ15" s="181"/>
      <c r="DA15" s="181"/>
      <c r="DB15" s="181"/>
      <c r="DC15" s="182"/>
    </row>
    <row r="16" spans="1:107" s="74" customFormat="1" ht="13.5" x14ac:dyDescent="0.2">
      <c r="A16" s="172"/>
      <c r="B16" s="173"/>
      <c r="C16" s="173"/>
      <c r="D16" s="173"/>
      <c r="E16" s="173"/>
      <c r="F16" s="173"/>
      <c r="G16" s="173"/>
      <c r="H16" s="173"/>
      <c r="I16" s="174"/>
      <c r="J16" s="172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2"/>
      <c r="BI16" s="173"/>
      <c r="BJ16" s="173"/>
      <c r="BK16" s="173"/>
      <c r="BL16" s="173"/>
      <c r="BM16" s="173"/>
      <c r="BN16" s="173"/>
      <c r="BO16" s="173"/>
      <c r="BP16" s="173"/>
      <c r="BQ16" s="173"/>
      <c r="BR16" s="174"/>
      <c r="BS16" s="153" t="s">
        <v>69</v>
      </c>
      <c r="BT16" s="154"/>
      <c r="BU16" s="154"/>
      <c r="BV16" s="154"/>
      <c r="BW16" s="154"/>
      <c r="BX16" s="154"/>
      <c r="BY16" s="154"/>
      <c r="BZ16" s="154"/>
      <c r="CA16" s="154"/>
      <c r="CB16" s="155"/>
      <c r="CC16" s="153" t="s">
        <v>70</v>
      </c>
      <c r="CD16" s="154"/>
      <c r="CE16" s="154"/>
      <c r="CF16" s="154"/>
      <c r="CG16" s="154"/>
      <c r="CH16" s="154"/>
      <c r="CI16" s="154"/>
      <c r="CJ16" s="154"/>
      <c r="CK16" s="154"/>
      <c r="CL16" s="155"/>
      <c r="CM16" s="183"/>
      <c r="CN16" s="184"/>
      <c r="CO16" s="184"/>
      <c r="CP16" s="184"/>
      <c r="CQ16" s="184"/>
      <c r="CR16" s="184"/>
      <c r="CS16" s="184"/>
      <c r="CT16" s="184"/>
      <c r="CU16" s="184"/>
      <c r="CV16" s="184"/>
      <c r="CW16" s="184"/>
      <c r="CX16" s="184"/>
      <c r="CY16" s="184"/>
      <c r="CZ16" s="184"/>
      <c r="DA16" s="184"/>
      <c r="DB16" s="184"/>
      <c r="DC16" s="185"/>
    </row>
    <row r="17" spans="1:107" s="74" customFormat="1" ht="15" customHeight="1" x14ac:dyDescent="0.2">
      <c r="A17" s="149" t="s">
        <v>71</v>
      </c>
      <c r="B17" s="150"/>
      <c r="C17" s="150"/>
      <c r="D17" s="150"/>
      <c r="E17" s="150"/>
      <c r="F17" s="150"/>
      <c r="G17" s="150"/>
      <c r="H17" s="150"/>
      <c r="I17" s="151"/>
      <c r="J17" s="79"/>
      <c r="K17" s="152" t="s">
        <v>72</v>
      </c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3" t="s">
        <v>73</v>
      </c>
      <c r="BI17" s="154"/>
      <c r="BJ17" s="154"/>
      <c r="BK17" s="154"/>
      <c r="BL17" s="154"/>
      <c r="BM17" s="154"/>
      <c r="BN17" s="154"/>
      <c r="BO17" s="154"/>
      <c r="BP17" s="154"/>
      <c r="BQ17" s="154"/>
      <c r="BR17" s="155"/>
      <c r="BS17" s="153" t="s">
        <v>73</v>
      </c>
      <c r="BT17" s="154"/>
      <c r="BU17" s="154"/>
      <c r="BV17" s="154"/>
      <c r="BW17" s="154"/>
      <c r="BX17" s="154"/>
      <c r="BY17" s="154"/>
      <c r="BZ17" s="154"/>
      <c r="CA17" s="154"/>
      <c r="CB17" s="155"/>
      <c r="CC17" s="153" t="s">
        <v>73</v>
      </c>
      <c r="CD17" s="154"/>
      <c r="CE17" s="154"/>
      <c r="CF17" s="154"/>
      <c r="CG17" s="154"/>
      <c r="CH17" s="154"/>
      <c r="CI17" s="154"/>
      <c r="CJ17" s="154"/>
      <c r="CK17" s="154"/>
      <c r="CL17" s="155"/>
      <c r="CM17" s="159" t="s">
        <v>73</v>
      </c>
      <c r="CN17" s="160"/>
      <c r="CO17" s="160"/>
      <c r="CP17" s="160"/>
      <c r="CQ17" s="160"/>
      <c r="CR17" s="160"/>
      <c r="CS17" s="160"/>
      <c r="CT17" s="160"/>
      <c r="CU17" s="160"/>
      <c r="CV17" s="160"/>
      <c r="CW17" s="160"/>
      <c r="CX17" s="160"/>
      <c r="CY17" s="160"/>
      <c r="CZ17" s="160"/>
      <c r="DA17" s="160"/>
      <c r="DB17" s="160"/>
      <c r="DC17" s="161"/>
    </row>
    <row r="18" spans="1:107" s="74" customFormat="1" ht="18.75" customHeight="1" x14ac:dyDescent="0.2">
      <c r="A18" s="149" t="s">
        <v>74</v>
      </c>
      <c r="B18" s="150"/>
      <c r="C18" s="150"/>
      <c r="D18" s="150"/>
      <c r="E18" s="150"/>
      <c r="F18" s="150"/>
      <c r="G18" s="150"/>
      <c r="H18" s="150"/>
      <c r="I18" s="151"/>
      <c r="J18" s="79"/>
      <c r="K18" s="152" t="s">
        <v>122</v>
      </c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3" t="s">
        <v>12</v>
      </c>
      <c r="BI18" s="154"/>
      <c r="BJ18" s="154"/>
      <c r="BK18" s="154"/>
      <c r="BL18" s="154"/>
      <c r="BM18" s="154"/>
      <c r="BN18" s="154"/>
      <c r="BO18" s="154"/>
      <c r="BP18" s="154"/>
      <c r="BQ18" s="154"/>
      <c r="BR18" s="155"/>
      <c r="BS18" s="178">
        <f>BS19+BS33+BS47</f>
        <v>159268.48368778595</v>
      </c>
      <c r="BT18" s="179"/>
      <c r="BU18" s="179"/>
      <c r="BV18" s="179"/>
      <c r="BW18" s="179"/>
      <c r="BX18" s="179"/>
      <c r="BY18" s="179"/>
      <c r="BZ18" s="179"/>
      <c r="CA18" s="179"/>
      <c r="CB18" s="180"/>
      <c r="CC18" s="178">
        <f>CC19+CC33+CC47</f>
        <v>145856.74053000001</v>
      </c>
      <c r="CD18" s="179"/>
      <c r="CE18" s="179"/>
      <c r="CF18" s="179"/>
      <c r="CG18" s="179"/>
      <c r="CH18" s="179"/>
      <c r="CI18" s="179"/>
      <c r="CJ18" s="179"/>
      <c r="CK18" s="179"/>
      <c r="CL18" s="180"/>
      <c r="CM18" s="156"/>
      <c r="CN18" s="157"/>
      <c r="CO18" s="157"/>
      <c r="CP18" s="157"/>
      <c r="CQ18" s="157"/>
      <c r="CR18" s="157"/>
      <c r="CS18" s="157"/>
      <c r="CT18" s="157"/>
      <c r="CU18" s="157"/>
      <c r="CV18" s="157"/>
      <c r="CW18" s="157"/>
      <c r="CX18" s="157"/>
      <c r="CY18" s="157"/>
      <c r="CZ18" s="157"/>
      <c r="DA18" s="157"/>
      <c r="DB18" s="157"/>
      <c r="DC18" s="158"/>
    </row>
    <row r="19" spans="1:107" s="74" customFormat="1" ht="18.75" customHeight="1" x14ac:dyDescent="0.2">
      <c r="A19" s="149" t="s">
        <v>75</v>
      </c>
      <c r="B19" s="150"/>
      <c r="C19" s="150"/>
      <c r="D19" s="150"/>
      <c r="E19" s="150"/>
      <c r="F19" s="150"/>
      <c r="G19" s="150"/>
      <c r="H19" s="150"/>
      <c r="I19" s="151"/>
      <c r="J19" s="79"/>
      <c r="K19" s="152" t="s">
        <v>160</v>
      </c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3" t="s">
        <v>12</v>
      </c>
      <c r="BI19" s="154"/>
      <c r="BJ19" s="154"/>
      <c r="BK19" s="154"/>
      <c r="BL19" s="154"/>
      <c r="BM19" s="154"/>
      <c r="BN19" s="154"/>
      <c r="BO19" s="154"/>
      <c r="BP19" s="154"/>
      <c r="BQ19" s="154"/>
      <c r="BR19" s="155"/>
      <c r="BS19" s="178">
        <f>BS20+BS25+BS27+BS31+BS32</f>
        <v>87012.200636785929</v>
      </c>
      <c r="BT19" s="154"/>
      <c r="BU19" s="154"/>
      <c r="BV19" s="154"/>
      <c r="BW19" s="154"/>
      <c r="BX19" s="154"/>
      <c r="BY19" s="154"/>
      <c r="BZ19" s="154"/>
      <c r="CA19" s="154"/>
      <c r="CB19" s="155"/>
      <c r="CC19" s="178">
        <f>CC20+CC25+CC27+CC31+CC32</f>
        <v>96603.551359999998</v>
      </c>
      <c r="CD19" s="154"/>
      <c r="CE19" s="154"/>
      <c r="CF19" s="154"/>
      <c r="CG19" s="154"/>
      <c r="CH19" s="154"/>
      <c r="CI19" s="154"/>
      <c r="CJ19" s="154"/>
      <c r="CK19" s="154"/>
      <c r="CL19" s="155"/>
      <c r="CM19" s="156"/>
      <c r="CN19" s="157"/>
      <c r="CO19" s="157"/>
      <c r="CP19" s="157"/>
      <c r="CQ19" s="157"/>
      <c r="CR19" s="157"/>
      <c r="CS19" s="157"/>
      <c r="CT19" s="157"/>
      <c r="CU19" s="157"/>
      <c r="CV19" s="157"/>
      <c r="CW19" s="157"/>
      <c r="CX19" s="157"/>
      <c r="CY19" s="157"/>
      <c r="CZ19" s="157"/>
      <c r="DA19" s="157"/>
      <c r="DB19" s="157"/>
      <c r="DC19" s="158"/>
    </row>
    <row r="20" spans="1:107" s="74" customFormat="1" ht="15" customHeight="1" x14ac:dyDescent="0.2">
      <c r="A20" s="149" t="s">
        <v>76</v>
      </c>
      <c r="B20" s="150"/>
      <c r="C20" s="150"/>
      <c r="D20" s="150"/>
      <c r="E20" s="150"/>
      <c r="F20" s="150"/>
      <c r="G20" s="150"/>
      <c r="H20" s="150"/>
      <c r="I20" s="151"/>
      <c r="J20" s="79"/>
      <c r="K20" s="152" t="s">
        <v>18</v>
      </c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3" t="s">
        <v>12</v>
      </c>
      <c r="BI20" s="154"/>
      <c r="BJ20" s="154"/>
      <c r="BK20" s="154"/>
      <c r="BL20" s="154"/>
      <c r="BM20" s="154"/>
      <c r="BN20" s="154"/>
      <c r="BO20" s="154"/>
      <c r="BP20" s="154"/>
      <c r="BQ20" s="154"/>
      <c r="BR20" s="155"/>
      <c r="BS20" s="186">
        <f>BS21+BS23</f>
        <v>7123.824626785934</v>
      </c>
      <c r="BT20" s="163"/>
      <c r="BU20" s="163"/>
      <c r="BV20" s="163"/>
      <c r="BW20" s="163"/>
      <c r="BX20" s="163"/>
      <c r="BY20" s="163"/>
      <c r="BZ20" s="163"/>
      <c r="CA20" s="163"/>
      <c r="CB20" s="164"/>
      <c r="CC20" s="186">
        <f>CC21+CC23</f>
        <v>4269.8228200000003</v>
      </c>
      <c r="CD20" s="163"/>
      <c r="CE20" s="163"/>
      <c r="CF20" s="163"/>
      <c r="CG20" s="163"/>
      <c r="CH20" s="163"/>
      <c r="CI20" s="163"/>
      <c r="CJ20" s="163"/>
      <c r="CK20" s="163"/>
      <c r="CL20" s="164"/>
      <c r="CM20" s="156"/>
      <c r="CN20" s="157"/>
      <c r="CO20" s="157"/>
      <c r="CP20" s="157"/>
      <c r="CQ20" s="157"/>
      <c r="CR20" s="157"/>
      <c r="CS20" s="157"/>
      <c r="CT20" s="157"/>
      <c r="CU20" s="157"/>
      <c r="CV20" s="157"/>
      <c r="CW20" s="157"/>
      <c r="CX20" s="157"/>
      <c r="CY20" s="157"/>
      <c r="CZ20" s="157"/>
      <c r="DA20" s="157"/>
      <c r="DB20" s="157"/>
      <c r="DC20" s="158"/>
    </row>
    <row r="21" spans="1:107" s="74" customFormat="1" ht="19.5" customHeight="1" x14ac:dyDescent="0.2">
      <c r="A21" s="149" t="s">
        <v>77</v>
      </c>
      <c r="B21" s="150"/>
      <c r="C21" s="150"/>
      <c r="D21" s="150"/>
      <c r="E21" s="150"/>
      <c r="F21" s="150"/>
      <c r="G21" s="150"/>
      <c r="H21" s="150"/>
      <c r="I21" s="151"/>
      <c r="J21" s="79"/>
      <c r="K21" s="152" t="s">
        <v>78</v>
      </c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3" t="s">
        <v>12</v>
      </c>
      <c r="BI21" s="154"/>
      <c r="BJ21" s="154"/>
      <c r="BK21" s="154"/>
      <c r="BL21" s="154"/>
      <c r="BM21" s="154"/>
      <c r="BN21" s="154"/>
      <c r="BO21" s="154"/>
      <c r="BP21" s="154"/>
      <c r="BQ21" s="154"/>
      <c r="BR21" s="155"/>
      <c r="BS21" s="186">
        <v>6771.5</v>
      </c>
      <c r="BT21" s="163"/>
      <c r="BU21" s="163"/>
      <c r="BV21" s="163"/>
      <c r="BW21" s="163"/>
      <c r="BX21" s="163"/>
      <c r="BY21" s="163"/>
      <c r="BZ21" s="163"/>
      <c r="CA21" s="163"/>
      <c r="CB21" s="164"/>
      <c r="CC21" s="186">
        <v>4176.9428200000002</v>
      </c>
      <c r="CD21" s="163"/>
      <c r="CE21" s="163"/>
      <c r="CF21" s="163"/>
      <c r="CG21" s="163"/>
      <c r="CH21" s="163"/>
      <c r="CI21" s="163"/>
      <c r="CJ21" s="163"/>
      <c r="CK21" s="163"/>
      <c r="CL21" s="164"/>
      <c r="CM21" s="156"/>
      <c r="CN21" s="157"/>
      <c r="CO21" s="157"/>
      <c r="CP21" s="157"/>
      <c r="CQ21" s="157"/>
      <c r="CR21" s="157"/>
      <c r="CS21" s="157"/>
      <c r="CT21" s="157"/>
      <c r="CU21" s="157"/>
      <c r="CV21" s="157"/>
      <c r="CW21" s="157"/>
      <c r="CX21" s="157"/>
      <c r="CY21" s="157"/>
      <c r="CZ21" s="157"/>
      <c r="DA21" s="157"/>
      <c r="DB21" s="157"/>
      <c r="DC21" s="158"/>
    </row>
    <row r="22" spans="1:107" s="74" customFormat="1" ht="15" customHeight="1" x14ac:dyDescent="0.2">
      <c r="A22" s="149" t="s">
        <v>79</v>
      </c>
      <c r="B22" s="150"/>
      <c r="C22" s="150"/>
      <c r="D22" s="150"/>
      <c r="E22" s="150"/>
      <c r="F22" s="150"/>
      <c r="G22" s="150"/>
      <c r="H22" s="150"/>
      <c r="I22" s="151"/>
      <c r="J22" s="79"/>
      <c r="K22" s="152" t="s">
        <v>123</v>
      </c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3" t="s">
        <v>12</v>
      </c>
      <c r="BI22" s="154"/>
      <c r="BJ22" s="154"/>
      <c r="BK22" s="154"/>
      <c r="BL22" s="154"/>
      <c r="BM22" s="154"/>
      <c r="BN22" s="154"/>
      <c r="BO22" s="154"/>
      <c r="BP22" s="154"/>
      <c r="BQ22" s="154"/>
      <c r="BR22" s="155"/>
      <c r="BS22" s="178">
        <f>BS21</f>
        <v>6771.5</v>
      </c>
      <c r="BT22" s="154"/>
      <c r="BU22" s="154"/>
      <c r="BV22" s="154"/>
      <c r="BW22" s="154"/>
      <c r="BX22" s="154"/>
      <c r="BY22" s="154"/>
      <c r="BZ22" s="154"/>
      <c r="CA22" s="154"/>
      <c r="CB22" s="155"/>
      <c r="CC22" s="178">
        <f>CC21</f>
        <v>4176.9428200000002</v>
      </c>
      <c r="CD22" s="154"/>
      <c r="CE22" s="154"/>
      <c r="CF22" s="154"/>
      <c r="CG22" s="154"/>
      <c r="CH22" s="154"/>
      <c r="CI22" s="154"/>
      <c r="CJ22" s="154"/>
      <c r="CK22" s="154"/>
      <c r="CL22" s="155"/>
      <c r="CM22" s="156"/>
      <c r="CN22" s="157"/>
      <c r="CO22" s="157"/>
      <c r="CP22" s="157"/>
      <c r="CQ22" s="157"/>
      <c r="CR22" s="157"/>
      <c r="CS22" s="157"/>
      <c r="CT22" s="157"/>
      <c r="CU22" s="157"/>
      <c r="CV22" s="157"/>
      <c r="CW22" s="157"/>
      <c r="CX22" s="157"/>
      <c r="CY22" s="157"/>
      <c r="CZ22" s="157"/>
      <c r="DA22" s="157"/>
      <c r="DB22" s="157"/>
      <c r="DC22" s="158"/>
    </row>
    <row r="23" spans="1:107" s="74" customFormat="1" ht="33" customHeight="1" x14ac:dyDescent="0.2">
      <c r="A23" s="149" t="s">
        <v>80</v>
      </c>
      <c r="B23" s="150"/>
      <c r="C23" s="150"/>
      <c r="D23" s="150"/>
      <c r="E23" s="150"/>
      <c r="F23" s="150"/>
      <c r="G23" s="150"/>
      <c r="H23" s="150"/>
      <c r="I23" s="151"/>
      <c r="J23" s="79"/>
      <c r="K23" s="152" t="s">
        <v>81</v>
      </c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3" t="s">
        <v>12</v>
      </c>
      <c r="BI23" s="154"/>
      <c r="BJ23" s="154"/>
      <c r="BK23" s="154"/>
      <c r="BL23" s="154"/>
      <c r="BM23" s="154"/>
      <c r="BN23" s="154"/>
      <c r="BO23" s="154"/>
      <c r="BP23" s="154"/>
      <c r="BQ23" s="154"/>
      <c r="BR23" s="155"/>
      <c r="BS23" s="178">
        <v>352.32462678593441</v>
      </c>
      <c r="BT23" s="154"/>
      <c r="BU23" s="154"/>
      <c r="BV23" s="154"/>
      <c r="BW23" s="154"/>
      <c r="BX23" s="154"/>
      <c r="BY23" s="154"/>
      <c r="BZ23" s="154"/>
      <c r="CA23" s="154"/>
      <c r="CB23" s="155"/>
      <c r="CC23" s="178">
        <v>92.88</v>
      </c>
      <c r="CD23" s="154"/>
      <c r="CE23" s="154"/>
      <c r="CF23" s="154"/>
      <c r="CG23" s="154"/>
      <c r="CH23" s="154"/>
      <c r="CI23" s="154"/>
      <c r="CJ23" s="154"/>
      <c r="CK23" s="154"/>
      <c r="CL23" s="155"/>
      <c r="CM23" s="156"/>
      <c r="CN23" s="157"/>
      <c r="CO23" s="157"/>
      <c r="CP23" s="157"/>
      <c r="CQ23" s="157"/>
      <c r="CR23" s="157"/>
      <c r="CS23" s="157"/>
      <c r="CT23" s="157"/>
      <c r="CU23" s="157"/>
      <c r="CV23" s="157"/>
      <c r="CW23" s="157"/>
      <c r="CX23" s="157"/>
      <c r="CY23" s="157"/>
      <c r="CZ23" s="157"/>
      <c r="DA23" s="157"/>
      <c r="DB23" s="157"/>
      <c r="DC23" s="158"/>
    </row>
    <row r="24" spans="1:107" s="74" customFormat="1" ht="15" customHeight="1" x14ac:dyDescent="0.2">
      <c r="A24" s="149" t="s">
        <v>82</v>
      </c>
      <c r="B24" s="150"/>
      <c r="C24" s="150"/>
      <c r="D24" s="150"/>
      <c r="E24" s="150"/>
      <c r="F24" s="150"/>
      <c r="G24" s="150"/>
      <c r="H24" s="150"/>
      <c r="I24" s="151"/>
      <c r="J24" s="79"/>
      <c r="K24" s="152" t="s">
        <v>20</v>
      </c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3" t="s">
        <v>12</v>
      </c>
      <c r="BI24" s="154"/>
      <c r="BJ24" s="154"/>
      <c r="BK24" s="154"/>
      <c r="BL24" s="154"/>
      <c r="BM24" s="154"/>
      <c r="BN24" s="154"/>
      <c r="BO24" s="154"/>
      <c r="BP24" s="154"/>
      <c r="BQ24" s="154"/>
      <c r="BR24" s="155"/>
      <c r="BS24" s="153"/>
      <c r="BT24" s="154"/>
      <c r="BU24" s="154"/>
      <c r="BV24" s="154"/>
      <c r="BW24" s="154"/>
      <c r="BX24" s="154"/>
      <c r="BY24" s="154"/>
      <c r="BZ24" s="154"/>
      <c r="CA24" s="154"/>
      <c r="CB24" s="155"/>
      <c r="CC24" s="153"/>
      <c r="CD24" s="154"/>
      <c r="CE24" s="154"/>
      <c r="CF24" s="154"/>
      <c r="CG24" s="154"/>
      <c r="CH24" s="154"/>
      <c r="CI24" s="154"/>
      <c r="CJ24" s="154"/>
      <c r="CK24" s="154"/>
      <c r="CL24" s="155"/>
      <c r="CM24" s="156"/>
      <c r="CN24" s="157"/>
      <c r="CO24" s="157"/>
      <c r="CP24" s="157"/>
      <c r="CQ24" s="157"/>
      <c r="CR24" s="157"/>
      <c r="CS24" s="157"/>
      <c r="CT24" s="157"/>
      <c r="CU24" s="157"/>
      <c r="CV24" s="157"/>
      <c r="CW24" s="157"/>
      <c r="CX24" s="157"/>
      <c r="CY24" s="157"/>
      <c r="CZ24" s="157"/>
      <c r="DA24" s="157"/>
      <c r="DB24" s="157"/>
      <c r="DC24" s="158"/>
    </row>
    <row r="25" spans="1:107" s="74" customFormat="1" ht="15" customHeight="1" x14ac:dyDescent="0.2">
      <c r="A25" s="149" t="s">
        <v>83</v>
      </c>
      <c r="B25" s="150"/>
      <c r="C25" s="150"/>
      <c r="D25" s="150"/>
      <c r="E25" s="150"/>
      <c r="F25" s="150"/>
      <c r="G25" s="150"/>
      <c r="H25" s="150"/>
      <c r="I25" s="151"/>
      <c r="J25" s="79"/>
      <c r="K25" s="152" t="s">
        <v>161</v>
      </c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3" t="s">
        <v>12</v>
      </c>
      <c r="BI25" s="154"/>
      <c r="BJ25" s="154"/>
      <c r="BK25" s="154"/>
      <c r="BL25" s="154"/>
      <c r="BM25" s="154"/>
      <c r="BN25" s="154"/>
      <c r="BO25" s="154"/>
      <c r="BP25" s="154"/>
      <c r="BQ25" s="154"/>
      <c r="BR25" s="155"/>
      <c r="BS25" s="186">
        <v>69433</v>
      </c>
      <c r="BT25" s="163"/>
      <c r="BU25" s="163"/>
      <c r="BV25" s="163"/>
      <c r="BW25" s="163"/>
      <c r="BX25" s="163"/>
      <c r="BY25" s="163"/>
      <c r="BZ25" s="163"/>
      <c r="CA25" s="163"/>
      <c r="CB25" s="164"/>
      <c r="CC25" s="186">
        <v>69272.36348</v>
      </c>
      <c r="CD25" s="163"/>
      <c r="CE25" s="163"/>
      <c r="CF25" s="163"/>
      <c r="CG25" s="163"/>
      <c r="CH25" s="163"/>
      <c r="CI25" s="163"/>
      <c r="CJ25" s="163"/>
      <c r="CK25" s="163"/>
      <c r="CL25" s="164"/>
      <c r="CM25" s="156"/>
      <c r="CN25" s="157"/>
      <c r="CO25" s="157"/>
      <c r="CP25" s="157"/>
      <c r="CQ25" s="157"/>
      <c r="CR25" s="157"/>
      <c r="CS25" s="157"/>
      <c r="CT25" s="157"/>
      <c r="CU25" s="157"/>
      <c r="CV25" s="157"/>
      <c r="CW25" s="157"/>
      <c r="CX25" s="157"/>
      <c r="CY25" s="157"/>
      <c r="CZ25" s="157"/>
      <c r="DA25" s="157"/>
      <c r="DB25" s="157"/>
      <c r="DC25" s="158"/>
    </row>
    <row r="26" spans="1:107" s="74" customFormat="1" ht="15" customHeight="1" x14ac:dyDescent="0.2">
      <c r="A26" s="149" t="s">
        <v>84</v>
      </c>
      <c r="B26" s="150"/>
      <c r="C26" s="150"/>
      <c r="D26" s="150"/>
      <c r="E26" s="150"/>
      <c r="F26" s="150"/>
      <c r="G26" s="150"/>
      <c r="H26" s="150"/>
      <c r="I26" s="151"/>
      <c r="J26" s="79"/>
      <c r="K26" s="152" t="s">
        <v>20</v>
      </c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3" t="s">
        <v>12</v>
      </c>
      <c r="BI26" s="154"/>
      <c r="BJ26" s="154"/>
      <c r="BK26" s="154"/>
      <c r="BL26" s="154"/>
      <c r="BM26" s="154"/>
      <c r="BN26" s="154"/>
      <c r="BO26" s="154"/>
      <c r="BP26" s="154"/>
      <c r="BQ26" s="154"/>
      <c r="BR26" s="155"/>
      <c r="BS26" s="178"/>
      <c r="BT26" s="154"/>
      <c r="BU26" s="154"/>
      <c r="BV26" s="154"/>
      <c r="BW26" s="154"/>
      <c r="BX26" s="154"/>
      <c r="BY26" s="154"/>
      <c r="BZ26" s="154"/>
      <c r="CA26" s="154"/>
      <c r="CB26" s="155"/>
      <c r="CC26" s="178"/>
      <c r="CD26" s="154"/>
      <c r="CE26" s="154"/>
      <c r="CF26" s="154"/>
      <c r="CG26" s="154"/>
      <c r="CH26" s="154"/>
      <c r="CI26" s="154"/>
      <c r="CJ26" s="154"/>
      <c r="CK26" s="154"/>
      <c r="CL26" s="155"/>
      <c r="CM26" s="187"/>
      <c r="CN26" s="157"/>
      <c r="CO26" s="157"/>
      <c r="CP26" s="157"/>
      <c r="CQ26" s="157"/>
      <c r="CR26" s="157"/>
      <c r="CS26" s="157"/>
      <c r="CT26" s="157"/>
      <c r="CU26" s="157"/>
      <c r="CV26" s="157"/>
      <c r="CW26" s="157"/>
      <c r="CX26" s="157"/>
      <c r="CY26" s="157"/>
      <c r="CZ26" s="157"/>
      <c r="DA26" s="157"/>
      <c r="DB26" s="157"/>
      <c r="DC26" s="158"/>
    </row>
    <row r="27" spans="1:107" s="74" customFormat="1" ht="19.5" customHeight="1" x14ac:dyDescent="0.2">
      <c r="A27" s="149" t="s">
        <v>85</v>
      </c>
      <c r="B27" s="150"/>
      <c r="C27" s="150"/>
      <c r="D27" s="150"/>
      <c r="E27" s="150"/>
      <c r="F27" s="150"/>
      <c r="G27" s="150"/>
      <c r="H27" s="150"/>
      <c r="I27" s="151"/>
      <c r="J27" s="79"/>
      <c r="K27" s="152" t="s">
        <v>162</v>
      </c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3" t="s">
        <v>12</v>
      </c>
      <c r="BI27" s="154"/>
      <c r="BJ27" s="154"/>
      <c r="BK27" s="154"/>
      <c r="BL27" s="154"/>
      <c r="BM27" s="154"/>
      <c r="BN27" s="154"/>
      <c r="BO27" s="154"/>
      <c r="BP27" s="154"/>
      <c r="BQ27" s="154"/>
      <c r="BR27" s="155"/>
      <c r="BS27" s="178">
        <f>BY95+BS28+BS29+BS30</f>
        <v>10303.926009999999</v>
      </c>
      <c r="BT27" s="179"/>
      <c r="BU27" s="179"/>
      <c r="BV27" s="179"/>
      <c r="BW27" s="179"/>
      <c r="BX27" s="179"/>
      <c r="BY27" s="179"/>
      <c r="BZ27" s="179"/>
      <c r="CA27" s="179"/>
      <c r="CB27" s="180"/>
      <c r="CC27" s="178">
        <f>CN95+CC28+CC29+CC30</f>
        <v>7713.3200699999998</v>
      </c>
      <c r="CD27" s="179"/>
      <c r="CE27" s="179"/>
      <c r="CF27" s="179"/>
      <c r="CG27" s="179"/>
      <c r="CH27" s="179"/>
      <c r="CI27" s="179"/>
      <c r="CJ27" s="179"/>
      <c r="CK27" s="179"/>
      <c r="CL27" s="180"/>
      <c r="CM27" s="187"/>
      <c r="CN27" s="157"/>
      <c r="CO27" s="157"/>
      <c r="CP27" s="157"/>
      <c r="CQ27" s="157"/>
      <c r="CR27" s="157"/>
      <c r="CS27" s="157"/>
      <c r="CT27" s="157"/>
      <c r="CU27" s="157"/>
      <c r="CV27" s="157"/>
      <c r="CW27" s="157"/>
      <c r="CX27" s="157"/>
      <c r="CY27" s="157"/>
      <c r="CZ27" s="157"/>
      <c r="DA27" s="157"/>
      <c r="DB27" s="157"/>
      <c r="DC27" s="158"/>
    </row>
    <row r="28" spans="1:107" s="74" customFormat="1" ht="21" customHeight="1" x14ac:dyDescent="0.2">
      <c r="A28" s="149" t="s">
        <v>163</v>
      </c>
      <c r="B28" s="150"/>
      <c r="C28" s="150"/>
      <c r="D28" s="150"/>
      <c r="E28" s="150"/>
      <c r="F28" s="150"/>
      <c r="G28" s="150"/>
      <c r="H28" s="150"/>
      <c r="I28" s="151"/>
      <c r="J28" s="79"/>
      <c r="K28" s="152" t="s">
        <v>164</v>
      </c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3" t="s">
        <v>12</v>
      </c>
      <c r="BI28" s="154"/>
      <c r="BJ28" s="154"/>
      <c r="BK28" s="154"/>
      <c r="BL28" s="154"/>
      <c r="BM28" s="154"/>
      <c r="BN28" s="154"/>
      <c r="BO28" s="154"/>
      <c r="BP28" s="154"/>
      <c r="BQ28" s="154"/>
      <c r="BR28" s="155"/>
      <c r="BS28" s="188">
        <f>BY127</f>
        <v>339.86621000000002</v>
      </c>
      <c r="BT28" s="163"/>
      <c r="BU28" s="163"/>
      <c r="BV28" s="163"/>
      <c r="BW28" s="163"/>
      <c r="BX28" s="163"/>
      <c r="BY28" s="163"/>
      <c r="BZ28" s="163"/>
      <c r="CA28" s="163"/>
      <c r="CB28" s="164"/>
      <c r="CC28" s="189">
        <f>CP127</f>
        <v>371.95501000000002</v>
      </c>
      <c r="CD28" s="154"/>
      <c r="CE28" s="154"/>
      <c r="CF28" s="154"/>
      <c r="CG28" s="154"/>
      <c r="CH28" s="154"/>
      <c r="CI28" s="154"/>
      <c r="CJ28" s="154"/>
      <c r="CK28" s="154"/>
      <c r="CL28" s="155"/>
      <c r="CM28" s="156"/>
      <c r="CN28" s="157"/>
      <c r="CO28" s="157"/>
      <c r="CP28" s="157"/>
      <c r="CQ28" s="157"/>
      <c r="CR28" s="157"/>
      <c r="CS28" s="157"/>
      <c r="CT28" s="157"/>
      <c r="CU28" s="157"/>
      <c r="CV28" s="157"/>
      <c r="CW28" s="157"/>
      <c r="CX28" s="157"/>
      <c r="CY28" s="157"/>
      <c r="CZ28" s="157"/>
      <c r="DA28" s="157"/>
      <c r="DB28" s="157"/>
      <c r="DC28" s="158"/>
    </row>
    <row r="29" spans="1:107" s="74" customFormat="1" ht="15" customHeight="1" x14ac:dyDescent="0.2">
      <c r="A29" s="149" t="s">
        <v>165</v>
      </c>
      <c r="B29" s="150"/>
      <c r="C29" s="150"/>
      <c r="D29" s="150"/>
      <c r="E29" s="150"/>
      <c r="F29" s="150"/>
      <c r="G29" s="150"/>
      <c r="H29" s="150"/>
      <c r="I29" s="151"/>
      <c r="J29" s="79"/>
      <c r="K29" s="152" t="s">
        <v>166</v>
      </c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3" t="s">
        <v>12</v>
      </c>
      <c r="BI29" s="154"/>
      <c r="BJ29" s="154"/>
      <c r="BK29" s="154"/>
      <c r="BL29" s="154"/>
      <c r="BM29" s="154"/>
      <c r="BN29" s="154"/>
      <c r="BO29" s="154"/>
      <c r="BP29" s="154"/>
      <c r="BQ29" s="154"/>
      <c r="BR29" s="155"/>
      <c r="BS29" s="162"/>
      <c r="BT29" s="163"/>
      <c r="BU29" s="163"/>
      <c r="BV29" s="163"/>
      <c r="BW29" s="163"/>
      <c r="BX29" s="163"/>
      <c r="BY29" s="163"/>
      <c r="BZ29" s="163"/>
      <c r="CA29" s="163"/>
      <c r="CB29" s="164"/>
      <c r="CC29" s="153"/>
      <c r="CD29" s="154"/>
      <c r="CE29" s="154"/>
      <c r="CF29" s="154"/>
      <c r="CG29" s="154"/>
      <c r="CH29" s="154"/>
      <c r="CI29" s="154"/>
      <c r="CJ29" s="154"/>
      <c r="CK29" s="154"/>
      <c r="CL29" s="155"/>
      <c r="CM29" s="156"/>
      <c r="CN29" s="157"/>
      <c r="CO29" s="157"/>
      <c r="CP29" s="157"/>
      <c r="CQ29" s="157"/>
      <c r="CR29" s="157"/>
      <c r="CS29" s="157"/>
      <c r="CT29" s="157"/>
      <c r="CU29" s="157"/>
      <c r="CV29" s="157"/>
      <c r="CW29" s="157"/>
      <c r="CX29" s="157"/>
      <c r="CY29" s="157"/>
      <c r="CZ29" s="157"/>
      <c r="DA29" s="157"/>
      <c r="DB29" s="157"/>
      <c r="DC29" s="158"/>
    </row>
    <row r="30" spans="1:107" s="74" customFormat="1" ht="22.5" customHeight="1" x14ac:dyDescent="0.2">
      <c r="A30" s="149" t="s">
        <v>167</v>
      </c>
      <c r="B30" s="150"/>
      <c r="C30" s="150"/>
      <c r="D30" s="150"/>
      <c r="E30" s="150"/>
      <c r="F30" s="150"/>
      <c r="G30" s="150"/>
      <c r="H30" s="150"/>
      <c r="I30" s="151"/>
      <c r="J30" s="79"/>
      <c r="K30" s="152" t="s">
        <v>168</v>
      </c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3" t="s">
        <v>12</v>
      </c>
      <c r="BI30" s="154"/>
      <c r="BJ30" s="154"/>
      <c r="BK30" s="154"/>
      <c r="BL30" s="154"/>
      <c r="BM30" s="154"/>
      <c r="BN30" s="154"/>
      <c r="BO30" s="154"/>
      <c r="BP30" s="154"/>
      <c r="BQ30" s="154"/>
      <c r="BR30" s="155"/>
      <c r="BS30" s="186">
        <f>BY111</f>
        <v>2008.3197999999998</v>
      </c>
      <c r="BT30" s="163"/>
      <c r="BU30" s="163"/>
      <c r="BV30" s="163"/>
      <c r="BW30" s="163"/>
      <c r="BX30" s="163"/>
      <c r="BY30" s="163"/>
      <c r="BZ30" s="163"/>
      <c r="CA30" s="163"/>
      <c r="CB30" s="164"/>
      <c r="CC30" s="178">
        <f>CN111</f>
        <v>1584.1601099999998</v>
      </c>
      <c r="CD30" s="154"/>
      <c r="CE30" s="154"/>
      <c r="CF30" s="154"/>
      <c r="CG30" s="154"/>
      <c r="CH30" s="154"/>
      <c r="CI30" s="154"/>
      <c r="CJ30" s="154"/>
      <c r="CK30" s="154"/>
      <c r="CL30" s="155"/>
      <c r="CM30" s="156"/>
      <c r="CN30" s="157"/>
      <c r="CO30" s="157"/>
      <c r="CP30" s="157"/>
      <c r="CQ30" s="157"/>
      <c r="CR30" s="157"/>
      <c r="CS30" s="157"/>
      <c r="CT30" s="157"/>
      <c r="CU30" s="157"/>
      <c r="CV30" s="157"/>
      <c r="CW30" s="157"/>
      <c r="CX30" s="157"/>
      <c r="CY30" s="157"/>
      <c r="CZ30" s="157"/>
      <c r="DA30" s="157"/>
      <c r="DB30" s="157"/>
      <c r="DC30" s="158"/>
    </row>
    <row r="31" spans="1:107" s="74" customFormat="1" ht="30.75" customHeight="1" x14ac:dyDescent="0.2">
      <c r="A31" s="149" t="s">
        <v>126</v>
      </c>
      <c r="B31" s="150"/>
      <c r="C31" s="150"/>
      <c r="D31" s="150"/>
      <c r="E31" s="150"/>
      <c r="F31" s="150"/>
      <c r="G31" s="150"/>
      <c r="H31" s="150"/>
      <c r="I31" s="151"/>
      <c r="J31" s="79"/>
      <c r="K31" s="152" t="s">
        <v>169</v>
      </c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  <c r="BG31" s="152"/>
      <c r="BH31" s="153" t="s">
        <v>12</v>
      </c>
      <c r="BI31" s="154"/>
      <c r="BJ31" s="154"/>
      <c r="BK31" s="154"/>
      <c r="BL31" s="154"/>
      <c r="BM31" s="154"/>
      <c r="BN31" s="154"/>
      <c r="BO31" s="154"/>
      <c r="BP31" s="154"/>
      <c r="BQ31" s="154"/>
      <c r="BR31" s="155"/>
      <c r="BS31" s="162"/>
      <c r="BT31" s="163"/>
      <c r="BU31" s="163"/>
      <c r="BV31" s="163"/>
      <c r="BW31" s="163"/>
      <c r="BX31" s="163"/>
      <c r="BY31" s="163"/>
      <c r="BZ31" s="163"/>
      <c r="CA31" s="163"/>
      <c r="CB31" s="164"/>
      <c r="CC31" s="153"/>
      <c r="CD31" s="154"/>
      <c r="CE31" s="154"/>
      <c r="CF31" s="154"/>
      <c r="CG31" s="154"/>
      <c r="CH31" s="154"/>
      <c r="CI31" s="154"/>
      <c r="CJ31" s="154"/>
      <c r="CK31" s="154"/>
      <c r="CL31" s="155"/>
      <c r="CM31" s="156"/>
      <c r="CN31" s="157"/>
      <c r="CO31" s="157"/>
      <c r="CP31" s="157"/>
      <c r="CQ31" s="157"/>
      <c r="CR31" s="157"/>
      <c r="CS31" s="157"/>
      <c r="CT31" s="157"/>
      <c r="CU31" s="157"/>
      <c r="CV31" s="157"/>
      <c r="CW31" s="157"/>
      <c r="CX31" s="157"/>
      <c r="CY31" s="157"/>
      <c r="CZ31" s="157"/>
      <c r="DA31" s="157"/>
      <c r="DB31" s="157"/>
      <c r="DC31" s="158"/>
    </row>
    <row r="32" spans="1:107" s="74" customFormat="1" ht="21" customHeight="1" x14ac:dyDescent="0.2">
      <c r="A32" s="149" t="s">
        <v>170</v>
      </c>
      <c r="B32" s="150"/>
      <c r="C32" s="150"/>
      <c r="D32" s="150"/>
      <c r="E32" s="150"/>
      <c r="F32" s="150"/>
      <c r="G32" s="150"/>
      <c r="H32" s="150"/>
      <c r="I32" s="151"/>
      <c r="J32" s="79"/>
      <c r="K32" s="152" t="s">
        <v>171</v>
      </c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3" t="s">
        <v>12</v>
      </c>
      <c r="BI32" s="154"/>
      <c r="BJ32" s="154"/>
      <c r="BK32" s="154"/>
      <c r="BL32" s="154"/>
      <c r="BM32" s="154"/>
      <c r="BN32" s="154"/>
      <c r="BO32" s="154"/>
      <c r="BP32" s="154"/>
      <c r="BQ32" s="154"/>
      <c r="BR32" s="155"/>
      <c r="BS32" s="186">
        <f>BY129+BY130+BY128</f>
        <v>151.44999999999999</v>
      </c>
      <c r="BT32" s="163"/>
      <c r="BU32" s="163"/>
      <c r="BV32" s="163"/>
      <c r="BW32" s="163"/>
      <c r="BX32" s="163"/>
      <c r="BY32" s="163"/>
      <c r="BZ32" s="163"/>
      <c r="CA32" s="163"/>
      <c r="CB32" s="164"/>
      <c r="CC32" s="178">
        <f>CP129+CP128+CP130+CP131</f>
        <v>15348.04499</v>
      </c>
      <c r="CD32" s="179"/>
      <c r="CE32" s="179"/>
      <c r="CF32" s="179"/>
      <c r="CG32" s="179"/>
      <c r="CH32" s="179"/>
      <c r="CI32" s="179"/>
      <c r="CJ32" s="179"/>
      <c r="CK32" s="179"/>
      <c r="CL32" s="180"/>
      <c r="CM32" s="156"/>
      <c r="CN32" s="157"/>
      <c r="CO32" s="157"/>
      <c r="CP32" s="157"/>
      <c r="CQ32" s="157"/>
      <c r="CR32" s="157"/>
      <c r="CS32" s="157"/>
      <c r="CT32" s="157"/>
      <c r="CU32" s="157"/>
      <c r="CV32" s="157"/>
      <c r="CW32" s="157"/>
      <c r="CX32" s="157"/>
      <c r="CY32" s="157"/>
      <c r="CZ32" s="157"/>
      <c r="DA32" s="157"/>
      <c r="DB32" s="157"/>
      <c r="DC32" s="158"/>
    </row>
    <row r="33" spans="1:107" s="74" customFormat="1" ht="20.25" customHeight="1" x14ac:dyDescent="0.2">
      <c r="A33" s="149" t="s">
        <v>86</v>
      </c>
      <c r="B33" s="150"/>
      <c r="C33" s="150"/>
      <c r="D33" s="150"/>
      <c r="E33" s="150"/>
      <c r="F33" s="150"/>
      <c r="G33" s="150"/>
      <c r="H33" s="150"/>
      <c r="I33" s="151"/>
      <c r="J33" s="79"/>
      <c r="K33" s="152" t="s">
        <v>172</v>
      </c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3" t="s">
        <v>12</v>
      </c>
      <c r="BI33" s="154"/>
      <c r="BJ33" s="154"/>
      <c r="BK33" s="154"/>
      <c r="BL33" s="154"/>
      <c r="BM33" s="154"/>
      <c r="BN33" s="154"/>
      <c r="BO33" s="154"/>
      <c r="BP33" s="154"/>
      <c r="BQ33" s="154"/>
      <c r="BR33" s="155"/>
      <c r="BS33" s="186">
        <f>BS34+BS35+BS36+BS37+BS38+BS39+BS40+BS41+BS42+BS43+BS45+BS46</f>
        <v>55985.841051000003</v>
      </c>
      <c r="BT33" s="163"/>
      <c r="BU33" s="163"/>
      <c r="BV33" s="163"/>
      <c r="BW33" s="163"/>
      <c r="BX33" s="163"/>
      <c r="BY33" s="163"/>
      <c r="BZ33" s="163"/>
      <c r="CA33" s="163"/>
      <c r="CB33" s="164"/>
      <c r="CC33" s="186">
        <f>CC34+CC35+CC36+CC37+CC38+CC39+CC40+CC41+CC42+CC43+CC45+CC46</f>
        <v>33487.524020000004</v>
      </c>
      <c r="CD33" s="163"/>
      <c r="CE33" s="163"/>
      <c r="CF33" s="163"/>
      <c r="CG33" s="163"/>
      <c r="CH33" s="163"/>
      <c r="CI33" s="163"/>
      <c r="CJ33" s="163"/>
      <c r="CK33" s="163"/>
      <c r="CL33" s="164"/>
      <c r="CM33" s="187"/>
      <c r="CN33" s="157"/>
      <c r="CO33" s="157"/>
      <c r="CP33" s="157"/>
      <c r="CQ33" s="157"/>
      <c r="CR33" s="157"/>
      <c r="CS33" s="157"/>
      <c r="CT33" s="157"/>
      <c r="CU33" s="157"/>
      <c r="CV33" s="157"/>
      <c r="CW33" s="157"/>
      <c r="CX33" s="157"/>
      <c r="CY33" s="157"/>
      <c r="CZ33" s="157"/>
      <c r="DA33" s="157"/>
      <c r="DB33" s="157"/>
      <c r="DC33" s="158"/>
    </row>
    <row r="34" spans="1:107" s="74" customFormat="1" ht="15" customHeight="1" x14ac:dyDescent="0.2">
      <c r="A34" s="149" t="s">
        <v>87</v>
      </c>
      <c r="B34" s="150"/>
      <c r="C34" s="150"/>
      <c r="D34" s="150"/>
      <c r="E34" s="150"/>
      <c r="F34" s="150"/>
      <c r="G34" s="150"/>
      <c r="H34" s="150"/>
      <c r="I34" s="151"/>
      <c r="J34" s="79"/>
      <c r="K34" s="152" t="s">
        <v>173</v>
      </c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3" t="s">
        <v>12</v>
      </c>
      <c r="BI34" s="154"/>
      <c r="BJ34" s="154"/>
      <c r="BK34" s="154"/>
      <c r="BL34" s="154"/>
      <c r="BM34" s="154"/>
      <c r="BN34" s="154"/>
      <c r="BO34" s="154"/>
      <c r="BP34" s="154"/>
      <c r="BQ34" s="154"/>
      <c r="BR34" s="155"/>
      <c r="BS34" s="153"/>
      <c r="BT34" s="154"/>
      <c r="BU34" s="154"/>
      <c r="BV34" s="154"/>
      <c r="BW34" s="154"/>
      <c r="BX34" s="154"/>
      <c r="BY34" s="154"/>
      <c r="BZ34" s="154"/>
      <c r="CA34" s="154"/>
      <c r="CB34" s="155"/>
      <c r="CC34" s="153"/>
      <c r="CD34" s="154"/>
      <c r="CE34" s="154"/>
      <c r="CF34" s="154"/>
      <c r="CG34" s="154"/>
      <c r="CH34" s="154"/>
      <c r="CI34" s="154"/>
      <c r="CJ34" s="154"/>
      <c r="CK34" s="154"/>
      <c r="CL34" s="155"/>
      <c r="CM34" s="190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2"/>
    </row>
    <row r="35" spans="1:107" s="74" customFormat="1" ht="30.75" customHeight="1" x14ac:dyDescent="0.2">
      <c r="A35" s="149" t="s">
        <v>88</v>
      </c>
      <c r="B35" s="150"/>
      <c r="C35" s="150"/>
      <c r="D35" s="150"/>
      <c r="E35" s="150"/>
      <c r="F35" s="150"/>
      <c r="G35" s="150"/>
      <c r="H35" s="150"/>
      <c r="I35" s="151"/>
      <c r="J35" s="79"/>
      <c r="K35" s="152" t="s">
        <v>89</v>
      </c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3" t="s">
        <v>12</v>
      </c>
      <c r="BI35" s="154"/>
      <c r="BJ35" s="154"/>
      <c r="BK35" s="154"/>
      <c r="BL35" s="154"/>
      <c r="BM35" s="154"/>
      <c r="BN35" s="154"/>
      <c r="BO35" s="154"/>
      <c r="BP35" s="154"/>
      <c r="BQ35" s="154"/>
      <c r="BR35" s="155"/>
      <c r="BS35" s="153"/>
      <c r="BT35" s="154"/>
      <c r="BU35" s="154"/>
      <c r="BV35" s="154"/>
      <c r="BW35" s="154"/>
      <c r="BX35" s="154"/>
      <c r="BY35" s="154"/>
      <c r="BZ35" s="154"/>
      <c r="CA35" s="154"/>
      <c r="CB35" s="155"/>
      <c r="CC35" s="153"/>
      <c r="CD35" s="154"/>
      <c r="CE35" s="154"/>
      <c r="CF35" s="154"/>
      <c r="CG35" s="154"/>
      <c r="CH35" s="154"/>
      <c r="CI35" s="154"/>
      <c r="CJ35" s="154"/>
      <c r="CK35" s="154"/>
      <c r="CL35" s="155"/>
      <c r="CM35" s="156"/>
      <c r="CN35" s="157"/>
      <c r="CO35" s="157"/>
      <c r="CP35" s="157"/>
      <c r="CQ35" s="157"/>
      <c r="CR35" s="157"/>
      <c r="CS35" s="157"/>
      <c r="CT35" s="157"/>
      <c r="CU35" s="157"/>
      <c r="CV35" s="157"/>
      <c r="CW35" s="157"/>
      <c r="CX35" s="157"/>
      <c r="CY35" s="157"/>
      <c r="CZ35" s="157"/>
      <c r="DA35" s="157"/>
      <c r="DB35" s="157"/>
      <c r="DC35" s="158"/>
    </row>
    <row r="36" spans="1:107" s="74" customFormat="1" ht="15" customHeight="1" x14ac:dyDescent="0.2">
      <c r="A36" s="149" t="s">
        <v>174</v>
      </c>
      <c r="B36" s="150"/>
      <c r="C36" s="150"/>
      <c r="D36" s="150"/>
      <c r="E36" s="150"/>
      <c r="F36" s="150"/>
      <c r="G36" s="150"/>
      <c r="H36" s="150"/>
      <c r="I36" s="151"/>
      <c r="J36" s="79"/>
      <c r="K36" s="152" t="s">
        <v>90</v>
      </c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3" t="s">
        <v>12</v>
      </c>
      <c r="BI36" s="154"/>
      <c r="BJ36" s="154"/>
      <c r="BK36" s="154"/>
      <c r="BL36" s="154"/>
      <c r="BM36" s="154"/>
      <c r="BN36" s="154"/>
      <c r="BO36" s="154"/>
      <c r="BP36" s="154"/>
      <c r="BQ36" s="154"/>
      <c r="BR36" s="155"/>
      <c r="BS36" s="178">
        <v>2400.0029999999997</v>
      </c>
      <c r="BT36" s="179"/>
      <c r="BU36" s="179"/>
      <c r="BV36" s="179"/>
      <c r="BW36" s="179"/>
      <c r="BX36" s="179"/>
      <c r="BY36" s="179"/>
      <c r="BZ36" s="179"/>
      <c r="CA36" s="179"/>
      <c r="CB36" s="180"/>
      <c r="CC36" s="178">
        <v>2400</v>
      </c>
      <c r="CD36" s="179"/>
      <c r="CE36" s="179"/>
      <c r="CF36" s="179"/>
      <c r="CG36" s="179"/>
      <c r="CH36" s="179"/>
      <c r="CI36" s="179"/>
      <c r="CJ36" s="179"/>
      <c r="CK36" s="179"/>
      <c r="CL36" s="180"/>
      <c r="CM36" s="156"/>
      <c r="CN36" s="157"/>
      <c r="CO36" s="157"/>
      <c r="CP36" s="157"/>
      <c r="CQ36" s="157"/>
      <c r="CR36" s="157"/>
      <c r="CS36" s="157"/>
      <c r="CT36" s="157"/>
      <c r="CU36" s="157"/>
      <c r="CV36" s="157"/>
      <c r="CW36" s="157"/>
      <c r="CX36" s="157"/>
      <c r="CY36" s="157"/>
      <c r="CZ36" s="157"/>
      <c r="DA36" s="157"/>
      <c r="DB36" s="157"/>
      <c r="DC36" s="158"/>
    </row>
    <row r="37" spans="1:107" s="74" customFormat="1" ht="15" customHeight="1" x14ac:dyDescent="0.2">
      <c r="A37" s="149" t="s">
        <v>175</v>
      </c>
      <c r="B37" s="150"/>
      <c r="C37" s="150"/>
      <c r="D37" s="150"/>
      <c r="E37" s="150"/>
      <c r="F37" s="150"/>
      <c r="G37" s="150"/>
      <c r="H37" s="150"/>
      <c r="I37" s="151"/>
      <c r="J37" s="79"/>
      <c r="K37" s="152" t="s">
        <v>176</v>
      </c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3" t="s">
        <v>12</v>
      </c>
      <c r="BI37" s="154"/>
      <c r="BJ37" s="154"/>
      <c r="BK37" s="154"/>
      <c r="BL37" s="154"/>
      <c r="BM37" s="154"/>
      <c r="BN37" s="154"/>
      <c r="BO37" s="154"/>
      <c r="BP37" s="154"/>
      <c r="BQ37" s="154"/>
      <c r="BR37" s="155"/>
      <c r="BS37" s="178">
        <v>12134.589999999998</v>
      </c>
      <c r="BT37" s="179"/>
      <c r="BU37" s="179"/>
      <c r="BV37" s="179"/>
      <c r="BW37" s="179"/>
      <c r="BX37" s="179"/>
      <c r="BY37" s="179"/>
      <c r="BZ37" s="179"/>
      <c r="CA37" s="179"/>
      <c r="CB37" s="180"/>
      <c r="CC37" s="178">
        <v>12427.307580000001</v>
      </c>
      <c r="CD37" s="179"/>
      <c r="CE37" s="179"/>
      <c r="CF37" s="179"/>
      <c r="CG37" s="179"/>
      <c r="CH37" s="179"/>
      <c r="CI37" s="179"/>
      <c r="CJ37" s="179"/>
      <c r="CK37" s="179"/>
      <c r="CL37" s="180"/>
      <c r="CM37" s="156"/>
      <c r="CN37" s="157"/>
      <c r="CO37" s="157"/>
      <c r="CP37" s="157"/>
      <c r="CQ37" s="157"/>
      <c r="CR37" s="157"/>
      <c r="CS37" s="157"/>
      <c r="CT37" s="157"/>
      <c r="CU37" s="157"/>
      <c r="CV37" s="157"/>
      <c r="CW37" s="157"/>
      <c r="CX37" s="157"/>
      <c r="CY37" s="157"/>
      <c r="CZ37" s="157"/>
      <c r="DA37" s="157"/>
      <c r="DB37" s="157"/>
      <c r="DC37" s="158"/>
    </row>
    <row r="38" spans="1:107" s="74" customFormat="1" ht="33" customHeight="1" x14ac:dyDescent="0.2">
      <c r="A38" s="149" t="s">
        <v>177</v>
      </c>
      <c r="B38" s="150"/>
      <c r="C38" s="150"/>
      <c r="D38" s="150"/>
      <c r="E38" s="150"/>
      <c r="F38" s="150"/>
      <c r="G38" s="150"/>
      <c r="H38" s="150"/>
      <c r="I38" s="151"/>
      <c r="J38" s="79"/>
      <c r="K38" s="152" t="s">
        <v>178</v>
      </c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3" t="s">
        <v>12</v>
      </c>
      <c r="BI38" s="154"/>
      <c r="BJ38" s="154"/>
      <c r="BK38" s="154"/>
      <c r="BL38" s="154"/>
      <c r="BM38" s="154"/>
      <c r="BN38" s="154"/>
      <c r="BO38" s="154"/>
      <c r="BP38" s="154"/>
      <c r="BQ38" s="154"/>
      <c r="BR38" s="155"/>
      <c r="BS38" s="153"/>
      <c r="BT38" s="154"/>
      <c r="BU38" s="154"/>
      <c r="BV38" s="154"/>
      <c r="BW38" s="154"/>
      <c r="BX38" s="154"/>
      <c r="BY38" s="154"/>
      <c r="BZ38" s="154"/>
      <c r="CA38" s="154"/>
      <c r="CB38" s="155"/>
      <c r="CC38" s="153"/>
      <c r="CD38" s="154"/>
      <c r="CE38" s="154"/>
      <c r="CF38" s="154"/>
      <c r="CG38" s="154"/>
      <c r="CH38" s="154"/>
      <c r="CI38" s="154"/>
      <c r="CJ38" s="154"/>
      <c r="CK38" s="154"/>
      <c r="CL38" s="155"/>
      <c r="CM38" s="156"/>
      <c r="CN38" s="157"/>
      <c r="CO38" s="157"/>
      <c r="CP38" s="157"/>
      <c r="CQ38" s="157"/>
      <c r="CR38" s="157"/>
      <c r="CS38" s="157"/>
      <c r="CT38" s="157"/>
      <c r="CU38" s="157"/>
      <c r="CV38" s="157"/>
      <c r="CW38" s="157"/>
      <c r="CX38" s="157"/>
      <c r="CY38" s="157"/>
      <c r="CZ38" s="157"/>
      <c r="DA38" s="157"/>
      <c r="DB38" s="157"/>
      <c r="DC38" s="158"/>
    </row>
    <row r="39" spans="1:107" s="74" customFormat="1" ht="15" customHeight="1" x14ac:dyDescent="0.2">
      <c r="A39" s="149" t="s">
        <v>179</v>
      </c>
      <c r="B39" s="150"/>
      <c r="C39" s="150"/>
      <c r="D39" s="150"/>
      <c r="E39" s="150"/>
      <c r="F39" s="150"/>
      <c r="G39" s="150"/>
      <c r="H39" s="150"/>
      <c r="I39" s="151"/>
      <c r="J39" s="79"/>
      <c r="K39" s="152" t="s">
        <v>180</v>
      </c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3" t="s">
        <v>12</v>
      </c>
      <c r="BI39" s="154"/>
      <c r="BJ39" s="154"/>
      <c r="BK39" s="154"/>
      <c r="BL39" s="154"/>
      <c r="BM39" s="154"/>
      <c r="BN39" s="154"/>
      <c r="BO39" s="154"/>
      <c r="BP39" s="154"/>
      <c r="BQ39" s="154"/>
      <c r="BR39" s="155"/>
      <c r="BS39" s="189">
        <v>0</v>
      </c>
      <c r="BT39" s="154"/>
      <c r="BU39" s="154"/>
      <c r="BV39" s="154"/>
      <c r="BW39" s="154"/>
      <c r="BX39" s="154"/>
      <c r="BY39" s="154"/>
      <c r="BZ39" s="154"/>
      <c r="CA39" s="154"/>
      <c r="CB39" s="155"/>
      <c r="CC39" s="189">
        <v>97.803260000000009</v>
      </c>
      <c r="CD39" s="154"/>
      <c r="CE39" s="154"/>
      <c r="CF39" s="154"/>
      <c r="CG39" s="154"/>
      <c r="CH39" s="154"/>
      <c r="CI39" s="154"/>
      <c r="CJ39" s="154"/>
      <c r="CK39" s="154"/>
      <c r="CL39" s="155"/>
      <c r="CM39" s="156"/>
      <c r="CN39" s="157"/>
      <c r="CO39" s="157"/>
      <c r="CP39" s="157"/>
      <c r="CQ39" s="157"/>
      <c r="CR39" s="157"/>
      <c r="CS39" s="157"/>
      <c r="CT39" s="157"/>
      <c r="CU39" s="157"/>
      <c r="CV39" s="157"/>
      <c r="CW39" s="157"/>
      <c r="CX39" s="157"/>
      <c r="CY39" s="157"/>
      <c r="CZ39" s="157"/>
      <c r="DA39" s="157"/>
      <c r="DB39" s="157"/>
      <c r="DC39" s="158"/>
    </row>
    <row r="40" spans="1:107" s="74" customFormat="1" ht="15" customHeight="1" x14ac:dyDescent="0.2">
      <c r="A40" s="149" t="s">
        <v>181</v>
      </c>
      <c r="B40" s="150"/>
      <c r="C40" s="150"/>
      <c r="D40" s="150"/>
      <c r="E40" s="150"/>
      <c r="F40" s="150"/>
      <c r="G40" s="150"/>
      <c r="H40" s="150"/>
      <c r="I40" s="151"/>
      <c r="J40" s="79"/>
      <c r="K40" s="152" t="s">
        <v>182</v>
      </c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3" t="s">
        <v>12</v>
      </c>
      <c r="BI40" s="154"/>
      <c r="BJ40" s="154"/>
      <c r="BK40" s="154"/>
      <c r="BL40" s="154"/>
      <c r="BM40" s="154"/>
      <c r="BN40" s="154"/>
      <c r="BO40" s="154"/>
      <c r="BP40" s="154"/>
      <c r="BQ40" s="154"/>
      <c r="BR40" s="155"/>
      <c r="BS40" s="153"/>
      <c r="BT40" s="154"/>
      <c r="BU40" s="154"/>
      <c r="BV40" s="154"/>
      <c r="BW40" s="154"/>
      <c r="BX40" s="154"/>
      <c r="BY40" s="154"/>
      <c r="BZ40" s="154"/>
      <c r="CA40" s="154"/>
      <c r="CB40" s="155"/>
      <c r="CC40" s="153"/>
      <c r="CD40" s="154"/>
      <c r="CE40" s="154"/>
      <c r="CF40" s="154"/>
      <c r="CG40" s="154"/>
      <c r="CH40" s="154"/>
      <c r="CI40" s="154"/>
      <c r="CJ40" s="154"/>
      <c r="CK40" s="154"/>
      <c r="CL40" s="155"/>
      <c r="CM40" s="156"/>
      <c r="CN40" s="157"/>
      <c r="CO40" s="157"/>
      <c r="CP40" s="157"/>
      <c r="CQ40" s="157"/>
      <c r="CR40" s="157"/>
      <c r="CS40" s="157"/>
      <c r="CT40" s="157"/>
      <c r="CU40" s="157"/>
      <c r="CV40" s="157"/>
      <c r="CW40" s="157"/>
      <c r="CX40" s="157"/>
      <c r="CY40" s="157"/>
      <c r="CZ40" s="157"/>
      <c r="DA40" s="157"/>
      <c r="DB40" s="157"/>
      <c r="DC40" s="158"/>
    </row>
    <row r="41" spans="1:107" s="74" customFormat="1" ht="15" customHeight="1" x14ac:dyDescent="0.2">
      <c r="A41" s="149" t="s">
        <v>183</v>
      </c>
      <c r="B41" s="150"/>
      <c r="C41" s="150"/>
      <c r="D41" s="150"/>
      <c r="E41" s="150"/>
      <c r="F41" s="150"/>
      <c r="G41" s="150"/>
      <c r="H41" s="150"/>
      <c r="I41" s="151"/>
      <c r="J41" s="79"/>
      <c r="K41" s="152" t="s">
        <v>184</v>
      </c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3" t="s">
        <v>12</v>
      </c>
      <c r="BI41" s="154"/>
      <c r="BJ41" s="154"/>
      <c r="BK41" s="154"/>
      <c r="BL41" s="154"/>
      <c r="BM41" s="154"/>
      <c r="BN41" s="154"/>
      <c r="BO41" s="154"/>
      <c r="BP41" s="154"/>
      <c r="BQ41" s="154"/>
      <c r="BR41" s="155"/>
      <c r="BS41" s="188"/>
      <c r="BT41" s="163"/>
      <c r="BU41" s="163"/>
      <c r="BV41" s="163"/>
      <c r="BW41" s="163"/>
      <c r="BX41" s="163"/>
      <c r="BY41" s="163"/>
      <c r="BZ41" s="163"/>
      <c r="CA41" s="163"/>
      <c r="CB41" s="164"/>
      <c r="CC41" s="193">
        <f>CP134+CP135</f>
        <v>-3295</v>
      </c>
      <c r="CD41" s="163"/>
      <c r="CE41" s="163"/>
      <c r="CF41" s="163"/>
      <c r="CG41" s="163"/>
      <c r="CH41" s="163"/>
      <c r="CI41" s="163"/>
      <c r="CJ41" s="163"/>
      <c r="CK41" s="163"/>
      <c r="CL41" s="164"/>
      <c r="CM41" s="156"/>
      <c r="CN41" s="157"/>
      <c r="CO41" s="157"/>
      <c r="CP41" s="157"/>
      <c r="CQ41" s="157"/>
      <c r="CR41" s="157"/>
      <c r="CS41" s="157"/>
      <c r="CT41" s="157"/>
      <c r="CU41" s="157"/>
      <c r="CV41" s="157"/>
      <c r="CW41" s="157"/>
      <c r="CX41" s="157"/>
      <c r="CY41" s="157"/>
      <c r="CZ41" s="157"/>
      <c r="DA41" s="157"/>
      <c r="DB41" s="157"/>
      <c r="DC41" s="158"/>
    </row>
    <row r="42" spans="1:107" s="74" customFormat="1" ht="15" customHeight="1" x14ac:dyDescent="0.2">
      <c r="A42" s="149" t="s">
        <v>185</v>
      </c>
      <c r="B42" s="150"/>
      <c r="C42" s="150"/>
      <c r="D42" s="150"/>
      <c r="E42" s="150"/>
      <c r="F42" s="150"/>
      <c r="G42" s="150"/>
      <c r="H42" s="150"/>
      <c r="I42" s="151"/>
      <c r="J42" s="79"/>
      <c r="K42" s="152" t="s">
        <v>186</v>
      </c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3" t="s">
        <v>12</v>
      </c>
      <c r="BI42" s="154"/>
      <c r="BJ42" s="154"/>
      <c r="BK42" s="154"/>
      <c r="BL42" s="154"/>
      <c r="BM42" s="154"/>
      <c r="BN42" s="154"/>
      <c r="BO42" s="154"/>
      <c r="BP42" s="154"/>
      <c r="BQ42" s="154"/>
      <c r="BR42" s="155"/>
      <c r="BS42" s="189">
        <v>18.522000000000002</v>
      </c>
      <c r="BT42" s="154"/>
      <c r="BU42" s="154"/>
      <c r="BV42" s="154"/>
      <c r="BW42" s="154"/>
      <c r="BX42" s="154"/>
      <c r="BY42" s="154"/>
      <c r="BZ42" s="154"/>
      <c r="CA42" s="154"/>
      <c r="CB42" s="155"/>
      <c r="CC42" s="186"/>
      <c r="CD42" s="163"/>
      <c r="CE42" s="163"/>
      <c r="CF42" s="163"/>
      <c r="CG42" s="163"/>
      <c r="CH42" s="163"/>
      <c r="CI42" s="163"/>
      <c r="CJ42" s="163"/>
      <c r="CK42" s="163"/>
      <c r="CL42" s="164"/>
      <c r="CM42" s="187"/>
      <c r="CN42" s="157"/>
      <c r="CO42" s="157"/>
      <c r="CP42" s="157"/>
      <c r="CQ42" s="157"/>
      <c r="CR42" s="157"/>
      <c r="CS42" s="157"/>
      <c r="CT42" s="157"/>
      <c r="CU42" s="157"/>
      <c r="CV42" s="157"/>
      <c r="CW42" s="157"/>
      <c r="CX42" s="157"/>
      <c r="CY42" s="157"/>
      <c r="CZ42" s="157"/>
      <c r="DA42" s="157"/>
      <c r="DB42" s="157"/>
      <c r="DC42" s="158"/>
    </row>
    <row r="43" spans="1:107" s="74" customFormat="1" ht="45.75" customHeight="1" x14ac:dyDescent="0.2">
      <c r="A43" s="149" t="s">
        <v>187</v>
      </c>
      <c r="B43" s="150"/>
      <c r="C43" s="150"/>
      <c r="D43" s="150"/>
      <c r="E43" s="150"/>
      <c r="F43" s="150"/>
      <c r="G43" s="150"/>
      <c r="H43" s="150"/>
      <c r="I43" s="151"/>
      <c r="J43" s="79"/>
      <c r="K43" s="152" t="s">
        <v>188</v>
      </c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  <c r="BG43" s="152"/>
      <c r="BH43" s="153" t="s">
        <v>12</v>
      </c>
      <c r="BI43" s="154"/>
      <c r="BJ43" s="154"/>
      <c r="BK43" s="154"/>
      <c r="BL43" s="154"/>
      <c r="BM43" s="154"/>
      <c r="BN43" s="154"/>
      <c r="BO43" s="154"/>
      <c r="BP43" s="154"/>
      <c r="BQ43" s="154"/>
      <c r="BR43" s="155"/>
      <c r="BS43" s="186"/>
      <c r="BT43" s="163"/>
      <c r="BU43" s="163"/>
      <c r="BV43" s="163"/>
      <c r="BW43" s="163"/>
      <c r="BX43" s="163"/>
      <c r="BY43" s="163"/>
      <c r="BZ43" s="163"/>
      <c r="CA43" s="163"/>
      <c r="CB43" s="164"/>
      <c r="CC43" s="188">
        <v>253.036</v>
      </c>
      <c r="CD43" s="194"/>
      <c r="CE43" s="194"/>
      <c r="CF43" s="194"/>
      <c r="CG43" s="194"/>
      <c r="CH43" s="194"/>
      <c r="CI43" s="194"/>
      <c r="CJ43" s="194"/>
      <c r="CK43" s="194"/>
      <c r="CL43" s="195"/>
      <c r="CM43" s="156"/>
      <c r="CN43" s="157"/>
      <c r="CO43" s="157"/>
      <c r="CP43" s="157"/>
      <c r="CQ43" s="157"/>
      <c r="CR43" s="157"/>
      <c r="CS43" s="157"/>
      <c r="CT43" s="157"/>
      <c r="CU43" s="157"/>
      <c r="CV43" s="157"/>
      <c r="CW43" s="157"/>
      <c r="CX43" s="157"/>
      <c r="CY43" s="157"/>
      <c r="CZ43" s="157"/>
      <c r="DA43" s="157"/>
      <c r="DB43" s="157"/>
      <c r="DC43" s="158"/>
    </row>
    <row r="44" spans="1:107" s="74" customFormat="1" ht="21.75" customHeight="1" x14ac:dyDescent="0.2">
      <c r="A44" s="149" t="s">
        <v>189</v>
      </c>
      <c r="B44" s="150"/>
      <c r="C44" s="150"/>
      <c r="D44" s="150"/>
      <c r="E44" s="150"/>
      <c r="F44" s="150"/>
      <c r="G44" s="150"/>
      <c r="H44" s="150"/>
      <c r="I44" s="151"/>
      <c r="J44" s="79"/>
      <c r="K44" s="152" t="s">
        <v>91</v>
      </c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  <c r="BG44" s="152"/>
      <c r="BH44" s="153" t="s">
        <v>92</v>
      </c>
      <c r="BI44" s="154"/>
      <c r="BJ44" s="154"/>
      <c r="BK44" s="154"/>
      <c r="BL44" s="154"/>
      <c r="BM44" s="154"/>
      <c r="BN44" s="154"/>
      <c r="BO44" s="154"/>
      <c r="BP44" s="154"/>
      <c r="BQ44" s="154"/>
      <c r="BR44" s="155"/>
      <c r="BS44" s="162">
        <v>33</v>
      </c>
      <c r="BT44" s="163"/>
      <c r="BU44" s="163"/>
      <c r="BV44" s="163"/>
      <c r="BW44" s="163"/>
      <c r="BX44" s="163"/>
      <c r="BY44" s="163"/>
      <c r="BZ44" s="163"/>
      <c r="CA44" s="163"/>
      <c r="CB44" s="164"/>
      <c r="CC44" s="162">
        <v>33</v>
      </c>
      <c r="CD44" s="163"/>
      <c r="CE44" s="163"/>
      <c r="CF44" s="163"/>
      <c r="CG44" s="163"/>
      <c r="CH44" s="163"/>
      <c r="CI44" s="163"/>
      <c r="CJ44" s="163"/>
      <c r="CK44" s="163"/>
      <c r="CL44" s="164"/>
      <c r="CM44" s="156"/>
      <c r="CN44" s="157"/>
      <c r="CO44" s="157"/>
      <c r="CP44" s="157"/>
      <c r="CQ44" s="157"/>
      <c r="CR44" s="157"/>
      <c r="CS44" s="157"/>
      <c r="CT44" s="157"/>
      <c r="CU44" s="157"/>
      <c r="CV44" s="157"/>
      <c r="CW44" s="157"/>
      <c r="CX44" s="157"/>
      <c r="CY44" s="157"/>
      <c r="CZ44" s="157"/>
      <c r="DA44" s="157"/>
      <c r="DB44" s="157"/>
      <c r="DC44" s="158"/>
    </row>
    <row r="45" spans="1:107" s="74" customFormat="1" ht="73.5" customHeight="1" x14ac:dyDescent="0.2">
      <c r="A45" s="149" t="s">
        <v>190</v>
      </c>
      <c r="B45" s="150"/>
      <c r="C45" s="150"/>
      <c r="D45" s="150"/>
      <c r="E45" s="150"/>
      <c r="F45" s="150"/>
      <c r="G45" s="150"/>
      <c r="H45" s="150"/>
      <c r="I45" s="151"/>
      <c r="J45" s="79"/>
      <c r="K45" s="152" t="s">
        <v>93</v>
      </c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3" t="s">
        <v>12</v>
      </c>
      <c r="BI45" s="154"/>
      <c r="BJ45" s="154"/>
      <c r="BK45" s="154"/>
      <c r="BL45" s="154"/>
      <c r="BM45" s="154"/>
      <c r="BN45" s="154"/>
      <c r="BO45" s="154"/>
      <c r="BP45" s="154"/>
      <c r="BQ45" s="154"/>
      <c r="BR45" s="155"/>
      <c r="BS45" s="153"/>
      <c r="BT45" s="154"/>
      <c r="BU45" s="154"/>
      <c r="BV45" s="154"/>
      <c r="BW45" s="154"/>
      <c r="BX45" s="154"/>
      <c r="BY45" s="154"/>
      <c r="BZ45" s="154"/>
      <c r="CA45" s="154"/>
      <c r="CB45" s="155"/>
      <c r="CC45" s="153"/>
      <c r="CD45" s="154"/>
      <c r="CE45" s="154"/>
      <c r="CF45" s="154"/>
      <c r="CG45" s="154"/>
      <c r="CH45" s="154"/>
      <c r="CI45" s="154"/>
      <c r="CJ45" s="154"/>
      <c r="CK45" s="154"/>
      <c r="CL45" s="155"/>
      <c r="CM45" s="156"/>
      <c r="CN45" s="157"/>
      <c r="CO45" s="157"/>
      <c r="CP45" s="157"/>
      <c r="CQ45" s="157"/>
      <c r="CR45" s="157"/>
      <c r="CS45" s="157"/>
      <c r="CT45" s="157"/>
      <c r="CU45" s="157"/>
      <c r="CV45" s="157"/>
      <c r="CW45" s="157"/>
      <c r="CX45" s="157"/>
      <c r="CY45" s="157"/>
      <c r="CZ45" s="157"/>
      <c r="DA45" s="157"/>
      <c r="DB45" s="157"/>
      <c r="DC45" s="158"/>
    </row>
    <row r="46" spans="1:107" s="74" customFormat="1" ht="20.25" customHeight="1" x14ac:dyDescent="0.2">
      <c r="A46" s="149" t="s">
        <v>191</v>
      </c>
      <c r="B46" s="150"/>
      <c r="C46" s="150"/>
      <c r="D46" s="150"/>
      <c r="E46" s="150"/>
      <c r="F46" s="150"/>
      <c r="G46" s="150"/>
      <c r="H46" s="150"/>
      <c r="I46" s="151"/>
      <c r="J46" s="79"/>
      <c r="K46" s="152" t="s">
        <v>192</v>
      </c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  <c r="BG46" s="152"/>
      <c r="BH46" s="153" t="s">
        <v>12</v>
      </c>
      <c r="BI46" s="154"/>
      <c r="BJ46" s="154"/>
      <c r="BK46" s="154"/>
      <c r="BL46" s="154"/>
      <c r="BM46" s="154"/>
      <c r="BN46" s="154"/>
      <c r="BO46" s="154"/>
      <c r="BP46" s="154"/>
      <c r="BQ46" s="154"/>
      <c r="BR46" s="155"/>
      <c r="BS46" s="178">
        <f>BY124</f>
        <v>41432.726051000005</v>
      </c>
      <c r="BT46" s="154"/>
      <c r="BU46" s="154"/>
      <c r="BV46" s="154"/>
      <c r="BW46" s="154"/>
      <c r="BX46" s="154"/>
      <c r="BY46" s="154"/>
      <c r="BZ46" s="154"/>
      <c r="CA46" s="154"/>
      <c r="CB46" s="155"/>
      <c r="CC46" s="178">
        <f>CN124</f>
        <v>21604.377180000003</v>
      </c>
      <c r="CD46" s="154"/>
      <c r="CE46" s="154"/>
      <c r="CF46" s="154"/>
      <c r="CG46" s="154"/>
      <c r="CH46" s="154"/>
      <c r="CI46" s="154"/>
      <c r="CJ46" s="154"/>
      <c r="CK46" s="154"/>
      <c r="CL46" s="155"/>
      <c r="CM46" s="156"/>
      <c r="CN46" s="157"/>
      <c r="CO46" s="157"/>
      <c r="CP46" s="157"/>
      <c r="CQ46" s="157"/>
      <c r="CR46" s="157"/>
      <c r="CS46" s="157"/>
      <c r="CT46" s="157"/>
      <c r="CU46" s="157"/>
      <c r="CV46" s="157"/>
      <c r="CW46" s="157"/>
      <c r="CX46" s="157"/>
      <c r="CY46" s="157"/>
      <c r="CZ46" s="157"/>
      <c r="DA46" s="157"/>
      <c r="DB46" s="157"/>
      <c r="DC46" s="158"/>
    </row>
    <row r="47" spans="1:107" s="74" customFormat="1" ht="34.5" customHeight="1" x14ac:dyDescent="0.2">
      <c r="A47" s="149" t="s">
        <v>94</v>
      </c>
      <c r="B47" s="150"/>
      <c r="C47" s="150"/>
      <c r="D47" s="150"/>
      <c r="E47" s="150"/>
      <c r="F47" s="150"/>
      <c r="G47" s="150"/>
      <c r="H47" s="150"/>
      <c r="I47" s="151"/>
      <c r="J47" s="79"/>
      <c r="K47" s="152" t="s">
        <v>193</v>
      </c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3" t="s">
        <v>12</v>
      </c>
      <c r="BI47" s="154"/>
      <c r="BJ47" s="154"/>
      <c r="BK47" s="154"/>
      <c r="BL47" s="154"/>
      <c r="BM47" s="154"/>
      <c r="BN47" s="154"/>
      <c r="BO47" s="154"/>
      <c r="BP47" s="154"/>
      <c r="BQ47" s="154"/>
      <c r="BR47" s="155"/>
      <c r="BS47" s="186">
        <v>16270.441999999999</v>
      </c>
      <c r="BT47" s="163"/>
      <c r="BU47" s="163"/>
      <c r="BV47" s="163"/>
      <c r="BW47" s="163"/>
      <c r="BX47" s="163"/>
      <c r="BY47" s="163"/>
      <c r="BZ47" s="163"/>
      <c r="CA47" s="163"/>
      <c r="CB47" s="164"/>
      <c r="CC47" s="193">
        <v>15765.665150000001</v>
      </c>
      <c r="CD47" s="163"/>
      <c r="CE47" s="163"/>
      <c r="CF47" s="163"/>
      <c r="CG47" s="163"/>
      <c r="CH47" s="163"/>
      <c r="CI47" s="163"/>
      <c r="CJ47" s="163"/>
      <c r="CK47" s="163"/>
      <c r="CL47" s="164"/>
      <c r="CM47" s="196"/>
      <c r="CN47" s="157"/>
      <c r="CO47" s="157"/>
      <c r="CP47" s="157"/>
      <c r="CQ47" s="157"/>
      <c r="CR47" s="157"/>
      <c r="CS47" s="157"/>
      <c r="CT47" s="157"/>
      <c r="CU47" s="157"/>
      <c r="CV47" s="157"/>
      <c r="CW47" s="157"/>
      <c r="CX47" s="157"/>
      <c r="CY47" s="157"/>
      <c r="CZ47" s="157"/>
      <c r="DA47" s="157"/>
      <c r="DB47" s="157"/>
      <c r="DC47" s="158"/>
    </row>
    <row r="48" spans="1:107" s="74" customFormat="1" ht="25.5" customHeight="1" x14ac:dyDescent="0.2">
      <c r="A48" s="149" t="s">
        <v>95</v>
      </c>
      <c r="B48" s="150"/>
      <c r="C48" s="150"/>
      <c r="D48" s="150"/>
      <c r="E48" s="150"/>
      <c r="F48" s="150"/>
      <c r="G48" s="150"/>
      <c r="H48" s="150"/>
      <c r="I48" s="151"/>
      <c r="J48" s="79"/>
      <c r="K48" s="152" t="s">
        <v>96</v>
      </c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3" t="s">
        <v>12</v>
      </c>
      <c r="BI48" s="154"/>
      <c r="BJ48" s="154"/>
      <c r="BK48" s="154"/>
      <c r="BL48" s="154"/>
      <c r="BM48" s="154"/>
      <c r="BN48" s="154"/>
      <c r="BO48" s="154"/>
      <c r="BP48" s="154"/>
      <c r="BQ48" s="154"/>
      <c r="BR48" s="155"/>
      <c r="BS48" s="178">
        <f>BS22+BS26+BS28</f>
        <v>7111.3662100000001</v>
      </c>
      <c r="BT48" s="179"/>
      <c r="BU48" s="179"/>
      <c r="BV48" s="179"/>
      <c r="BW48" s="179"/>
      <c r="BX48" s="179"/>
      <c r="BY48" s="179"/>
      <c r="BZ48" s="179"/>
      <c r="CA48" s="179"/>
      <c r="CB48" s="180"/>
      <c r="CC48" s="178">
        <f>CC22+CC26+CC28</f>
        <v>4548.8978299999999</v>
      </c>
      <c r="CD48" s="179"/>
      <c r="CE48" s="179"/>
      <c r="CF48" s="179"/>
      <c r="CG48" s="179"/>
      <c r="CH48" s="179"/>
      <c r="CI48" s="179"/>
      <c r="CJ48" s="179"/>
      <c r="CK48" s="179"/>
      <c r="CL48" s="180"/>
      <c r="CM48" s="156"/>
      <c r="CN48" s="157"/>
      <c r="CO48" s="157"/>
      <c r="CP48" s="157"/>
      <c r="CQ48" s="157"/>
      <c r="CR48" s="157"/>
      <c r="CS48" s="157"/>
      <c r="CT48" s="157"/>
      <c r="CU48" s="157"/>
      <c r="CV48" s="157"/>
      <c r="CW48" s="157"/>
      <c r="CX48" s="157"/>
      <c r="CY48" s="157"/>
      <c r="CZ48" s="157"/>
      <c r="DA48" s="157"/>
      <c r="DB48" s="157"/>
      <c r="DC48" s="158"/>
    </row>
    <row r="49" spans="1:107" s="74" customFormat="1" ht="30.75" customHeight="1" x14ac:dyDescent="0.2">
      <c r="A49" s="149" t="s">
        <v>97</v>
      </c>
      <c r="B49" s="150"/>
      <c r="C49" s="150"/>
      <c r="D49" s="150"/>
      <c r="E49" s="150"/>
      <c r="F49" s="150"/>
      <c r="G49" s="150"/>
      <c r="H49" s="150"/>
      <c r="I49" s="151"/>
      <c r="J49" s="79"/>
      <c r="K49" s="152" t="s">
        <v>98</v>
      </c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3" t="s">
        <v>12</v>
      </c>
      <c r="BI49" s="154"/>
      <c r="BJ49" s="154"/>
      <c r="BK49" s="154"/>
      <c r="BL49" s="154"/>
      <c r="BM49" s="154"/>
      <c r="BN49" s="154"/>
      <c r="BO49" s="154"/>
      <c r="BP49" s="154"/>
      <c r="BQ49" s="154"/>
      <c r="BR49" s="155"/>
      <c r="BS49" s="178"/>
      <c r="BT49" s="179"/>
      <c r="BU49" s="179"/>
      <c r="BV49" s="179"/>
      <c r="BW49" s="179"/>
      <c r="BX49" s="179"/>
      <c r="BY49" s="179"/>
      <c r="BZ49" s="179"/>
      <c r="CA49" s="179"/>
      <c r="CB49" s="180"/>
      <c r="CC49" s="178"/>
      <c r="CD49" s="179"/>
      <c r="CE49" s="179"/>
      <c r="CF49" s="179"/>
      <c r="CG49" s="179"/>
      <c r="CH49" s="179"/>
      <c r="CI49" s="179"/>
      <c r="CJ49" s="179"/>
      <c r="CK49" s="179"/>
      <c r="CL49" s="180"/>
      <c r="CM49" s="156"/>
      <c r="CN49" s="157"/>
      <c r="CO49" s="157"/>
      <c r="CP49" s="157"/>
      <c r="CQ49" s="157"/>
      <c r="CR49" s="157"/>
      <c r="CS49" s="157"/>
      <c r="CT49" s="157"/>
      <c r="CU49" s="157"/>
      <c r="CV49" s="157"/>
      <c r="CW49" s="157"/>
      <c r="CX49" s="157"/>
      <c r="CY49" s="157"/>
      <c r="CZ49" s="157"/>
      <c r="DA49" s="157"/>
      <c r="DB49" s="157"/>
      <c r="DC49" s="158"/>
    </row>
    <row r="50" spans="1:107" s="74" customFormat="1" ht="30" customHeight="1" x14ac:dyDescent="0.2">
      <c r="A50" s="149" t="s">
        <v>75</v>
      </c>
      <c r="B50" s="150"/>
      <c r="C50" s="150"/>
      <c r="D50" s="150"/>
      <c r="E50" s="150"/>
      <c r="F50" s="150"/>
      <c r="G50" s="150"/>
      <c r="H50" s="150"/>
      <c r="I50" s="151"/>
      <c r="J50" s="79"/>
      <c r="K50" s="152" t="s">
        <v>138</v>
      </c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2"/>
      <c r="BH50" s="153" t="s">
        <v>99</v>
      </c>
      <c r="BI50" s="154"/>
      <c r="BJ50" s="154"/>
      <c r="BK50" s="154"/>
      <c r="BL50" s="154"/>
      <c r="BM50" s="154"/>
      <c r="BN50" s="154"/>
      <c r="BO50" s="154"/>
      <c r="BP50" s="154"/>
      <c r="BQ50" s="154"/>
      <c r="BR50" s="155"/>
      <c r="BS50" s="162"/>
      <c r="BT50" s="163"/>
      <c r="BU50" s="163"/>
      <c r="BV50" s="163"/>
      <c r="BW50" s="163"/>
      <c r="BX50" s="163"/>
      <c r="BY50" s="163"/>
      <c r="BZ50" s="163"/>
      <c r="CA50" s="163"/>
      <c r="CB50" s="164"/>
      <c r="CC50" s="162"/>
      <c r="CD50" s="163"/>
      <c r="CE50" s="163"/>
      <c r="CF50" s="163"/>
      <c r="CG50" s="163"/>
      <c r="CH50" s="163"/>
      <c r="CI50" s="163"/>
      <c r="CJ50" s="163"/>
      <c r="CK50" s="163"/>
      <c r="CL50" s="164"/>
      <c r="CM50" s="156"/>
      <c r="CN50" s="157"/>
      <c r="CO50" s="157"/>
      <c r="CP50" s="157"/>
      <c r="CQ50" s="157"/>
      <c r="CR50" s="157"/>
      <c r="CS50" s="157"/>
      <c r="CT50" s="157"/>
      <c r="CU50" s="157"/>
      <c r="CV50" s="157"/>
      <c r="CW50" s="157"/>
      <c r="CX50" s="157"/>
      <c r="CY50" s="157"/>
      <c r="CZ50" s="157"/>
      <c r="DA50" s="157"/>
      <c r="DB50" s="157"/>
      <c r="DC50" s="158"/>
    </row>
    <row r="51" spans="1:107" s="74" customFormat="1" ht="50.25" customHeight="1" x14ac:dyDescent="0.2">
      <c r="A51" s="149" t="s">
        <v>86</v>
      </c>
      <c r="B51" s="150"/>
      <c r="C51" s="150"/>
      <c r="D51" s="150"/>
      <c r="E51" s="150"/>
      <c r="F51" s="150"/>
      <c r="G51" s="150"/>
      <c r="H51" s="150"/>
      <c r="I51" s="151"/>
      <c r="J51" s="79"/>
      <c r="K51" s="152" t="s">
        <v>139</v>
      </c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153" t="s">
        <v>12</v>
      </c>
      <c r="BI51" s="154"/>
      <c r="BJ51" s="154"/>
      <c r="BK51" s="154"/>
      <c r="BL51" s="154"/>
      <c r="BM51" s="154"/>
      <c r="BN51" s="154"/>
      <c r="BO51" s="154"/>
      <c r="BP51" s="154"/>
      <c r="BQ51" s="154"/>
      <c r="BR51" s="155"/>
      <c r="BS51" s="162"/>
      <c r="BT51" s="163"/>
      <c r="BU51" s="163"/>
      <c r="BV51" s="163"/>
      <c r="BW51" s="163"/>
      <c r="BX51" s="163"/>
      <c r="BY51" s="163"/>
      <c r="BZ51" s="163"/>
      <c r="CA51" s="163"/>
      <c r="CB51" s="164"/>
      <c r="CC51" s="162"/>
      <c r="CD51" s="163"/>
      <c r="CE51" s="163"/>
      <c r="CF51" s="163"/>
      <c r="CG51" s="163"/>
      <c r="CH51" s="163"/>
      <c r="CI51" s="163"/>
      <c r="CJ51" s="163"/>
      <c r="CK51" s="163"/>
      <c r="CL51" s="164"/>
      <c r="CM51" s="156"/>
      <c r="CN51" s="157"/>
      <c r="CO51" s="157"/>
      <c r="CP51" s="157"/>
      <c r="CQ51" s="157"/>
      <c r="CR51" s="157"/>
      <c r="CS51" s="157"/>
      <c r="CT51" s="157"/>
      <c r="CU51" s="157"/>
      <c r="CV51" s="157"/>
      <c r="CW51" s="157"/>
      <c r="CX51" s="157"/>
      <c r="CY51" s="157"/>
      <c r="CZ51" s="157"/>
      <c r="DA51" s="157"/>
      <c r="DB51" s="157"/>
      <c r="DC51" s="158"/>
    </row>
    <row r="52" spans="1:107" s="74" customFormat="1" ht="48" customHeight="1" x14ac:dyDescent="0.2">
      <c r="A52" s="149" t="s">
        <v>100</v>
      </c>
      <c r="B52" s="150"/>
      <c r="C52" s="150"/>
      <c r="D52" s="150"/>
      <c r="E52" s="150"/>
      <c r="F52" s="150"/>
      <c r="G52" s="150"/>
      <c r="H52" s="150"/>
      <c r="I52" s="151"/>
      <c r="J52" s="79"/>
      <c r="K52" s="152" t="s">
        <v>102</v>
      </c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  <c r="BG52" s="152"/>
      <c r="BH52" s="153" t="s">
        <v>73</v>
      </c>
      <c r="BI52" s="154"/>
      <c r="BJ52" s="154"/>
      <c r="BK52" s="154"/>
      <c r="BL52" s="154"/>
      <c r="BM52" s="154"/>
      <c r="BN52" s="154"/>
      <c r="BO52" s="154"/>
      <c r="BP52" s="154"/>
      <c r="BQ52" s="154"/>
      <c r="BR52" s="155"/>
      <c r="BS52" s="153" t="s">
        <v>73</v>
      </c>
      <c r="BT52" s="154"/>
      <c r="BU52" s="154"/>
      <c r="BV52" s="154"/>
      <c r="BW52" s="154"/>
      <c r="BX52" s="154"/>
      <c r="BY52" s="154"/>
      <c r="BZ52" s="154"/>
      <c r="CA52" s="154"/>
      <c r="CB52" s="155"/>
      <c r="CC52" s="153" t="s">
        <v>73</v>
      </c>
      <c r="CD52" s="154"/>
      <c r="CE52" s="154"/>
      <c r="CF52" s="154"/>
      <c r="CG52" s="154"/>
      <c r="CH52" s="154"/>
      <c r="CI52" s="154"/>
      <c r="CJ52" s="154"/>
      <c r="CK52" s="154"/>
      <c r="CL52" s="155"/>
      <c r="CM52" s="159" t="s">
        <v>73</v>
      </c>
      <c r="CN52" s="160"/>
      <c r="CO52" s="160"/>
      <c r="CP52" s="160"/>
      <c r="CQ52" s="160"/>
      <c r="CR52" s="160"/>
      <c r="CS52" s="160"/>
      <c r="CT52" s="160"/>
      <c r="CU52" s="160"/>
      <c r="CV52" s="160"/>
      <c r="CW52" s="160"/>
      <c r="CX52" s="160"/>
      <c r="CY52" s="160"/>
      <c r="CZ52" s="160"/>
      <c r="DA52" s="160"/>
      <c r="DB52" s="160"/>
      <c r="DC52" s="161"/>
    </row>
    <row r="53" spans="1:107" s="74" customFormat="1" ht="30" customHeight="1" x14ac:dyDescent="0.2">
      <c r="A53" s="149" t="s">
        <v>74</v>
      </c>
      <c r="B53" s="150"/>
      <c r="C53" s="150"/>
      <c r="D53" s="150"/>
      <c r="E53" s="150"/>
      <c r="F53" s="150"/>
      <c r="G53" s="150"/>
      <c r="H53" s="150"/>
      <c r="I53" s="151"/>
      <c r="J53" s="79"/>
      <c r="K53" s="152" t="s">
        <v>103</v>
      </c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3" t="s">
        <v>104</v>
      </c>
      <c r="BI53" s="154"/>
      <c r="BJ53" s="154"/>
      <c r="BK53" s="154"/>
      <c r="BL53" s="154"/>
      <c r="BM53" s="154"/>
      <c r="BN53" s="154"/>
      <c r="BO53" s="154"/>
      <c r="BP53" s="154"/>
      <c r="BQ53" s="154"/>
      <c r="BR53" s="155"/>
      <c r="BS53" s="153"/>
      <c r="BT53" s="154"/>
      <c r="BU53" s="154"/>
      <c r="BV53" s="154"/>
      <c r="BW53" s="154"/>
      <c r="BX53" s="154"/>
      <c r="BY53" s="154"/>
      <c r="BZ53" s="154"/>
      <c r="CA53" s="154"/>
      <c r="CB53" s="155"/>
      <c r="CC53" s="153"/>
      <c r="CD53" s="154"/>
      <c r="CE53" s="154"/>
      <c r="CF53" s="154"/>
      <c r="CG53" s="154"/>
      <c r="CH53" s="154"/>
      <c r="CI53" s="154"/>
      <c r="CJ53" s="154"/>
      <c r="CK53" s="154"/>
      <c r="CL53" s="155"/>
      <c r="CM53" s="156"/>
      <c r="CN53" s="157"/>
      <c r="CO53" s="157"/>
      <c r="CP53" s="157"/>
      <c r="CQ53" s="157"/>
      <c r="CR53" s="157"/>
      <c r="CS53" s="157"/>
      <c r="CT53" s="157"/>
      <c r="CU53" s="157"/>
      <c r="CV53" s="157"/>
      <c r="CW53" s="157"/>
      <c r="CX53" s="157"/>
      <c r="CY53" s="157"/>
      <c r="CZ53" s="157"/>
      <c r="DA53" s="157"/>
      <c r="DB53" s="157"/>
      <c r="DC53" s="158"/>
    </row>
    <row r="54" spans="1:107" s="74" customFormat="1" ht="15" customHeight="1" x14ac:dyDescent="0.2">
      <c r="A54" s="149" t="s">
        <v>105</v>
      </c>
      <c r="B54" s="150"/>
      <c r="C54" s="150"/>
      <c r="D54" s="150"/>
      <c r="E54" s="150"/>
      <c r="F54" s="150"/>
      <c r="G54" s="150"/>
      <c r="H54" s="150"/>
      <c r="I54" s="151"/>
      <c r="J54" s="79"/>
      <c r="K54" s="152" t="s">
        <v>106</v>
      </c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3" t="s">
        <v>194</v>
      </c>
      <c r="BI54" s="154"/>
      <c r="BJ54" s="154"/>
      <c r="BK54" s="154"/>
      <c r="BL54" s="154"/>
      <c r="BM54" s="154"/>
      <c r="BN54" s="154"/>
      <c r="BO54" s="154"/>
      <c r="BP54" s="154"/>
      <c r="BQ54" s="154"/>
      <c r="BR54" s="155"/>
      <c r="BS54" s="162"/>
      <c r="BT54" s="163"/>
      <c r="BU54" s="163"/>
      <c r="BV54" s="163"/>
      <c r="BW54" s="163"/>
      <c r="BX54" s="163"/>
      <c r="BY54" s="163"/>
      <c r="BZ54" s="163"/>
      <c r="CA54" s="163"/>
      <c r="CB54" s="164"/>
      <c r="CC54" s="162">
        <f>CC55+CC56</f>
        <v>100.1</v>
      </c>
      <c r="CD54" s="163"/>
      <c r="CE54" s="163"/>
      <c r="CF54" s="163"/>
      <c r="CG54" s="163"/>
      <c r="CH54" s="163"/>
      <c r="CI54" s="163"/>
      <c r="CJ54" s="163"/>
      <c r="CK54" s="163"/>
      <c r="CL54" s="164"/>
      <c r="CM54" s="156"/>
      <c r="CN54" s="157"/>
      <c r="CO54" s="157"/>
      <c r="CP54" s="157"/>
      <c r="CQ54" s="157"/>
      <c r="CR54" s="157"/>
      <c r="CS54" s="157"/>
      <c r="CT54" s="157"/>
      <c r="CU54" s="157"/>
      <c r="CV54" s="157"/>
      <c r="CW54" s="157"/>
      <c r="CX54" s="157"/>
      <c r="CY54" s="157"/>
      <c r="CZ54" s="157"/>
      <c r="DA54" s="157"/>
      <c r="DB54" s="157"/>
      <c r="DC54" s="158"/>
    </row>
    <row r="55" spans="1:107" s="74" customFormat="1" ht="30" customHeight="1" x14ac:dyDescent="0.2">
      <c r="A55" s="149" t="s">
        <v>129</v>
      </c>
      <c r="B55" s="150"/>
      <c r="C55" s="150"/>
      <c r="D55" s="150"/>
      <c r="E55" s="150"/>
      <c r="F55" s="150"/>
      <c r="G55" s="150"/>
      <c r="H55" s="150"/>
      <c r="I55" s="151"/>
      <c r="J55" s="79"/>
      <c r="K55" s="152" t="s">
        <v>202</v>
      </c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3" t="s">
        <v>194</v>
      </c>
      <c r="BI55" s="154"/>
      <c r="BJ55" s="154"/>
      <c r="BK55" s="154"/>
      <c r="BL55" s="154"/>
      <c r="BM55" s="154"/>
      <c r="BN55" s="154"/>
      <c r="BO55" s="154"/>
      <c r="BP55" s="154"/>
      <c r="BQ55" s="154"/>
      <c r="BR55" s="155"/>
      <c r="BS55" s="162"/>
      <c r="BT55" s="163"/>
      <c r="BU55" s="163"/>
      <c r="BV55" s="163"/>
      <c r="BW55" s="163"/>
      <c r="BX55" s="163"/>
      <c r="BY55" s="163"/>
      <c r="BZ55" s="163"/>
      <c r="CA55" s="163"/>
      <c r="CB55" s="164"/>
      <c r="CC55" s="162">
        <v>58.6</v>
      </c>
      <c r="CD55" s="163"/>
      <c r="CE55" s="163"/>
      <c r="CF55" s="163"/>
      <c r="CG55" s="163"/>
      <c r="CH55" s="163"/>
      <c r="CI55" s="163"/>
      <c r="CJ55" s="163"/>
      <c r="CK55" s="163"/>
      <c r="CL55" s="164"/>
      <c r="CM55" s="156"/>
      <c r="CN55" s="157"/>
      <c r="CO55" s="157"/>
      <c r="CP55" s="157"/>
      <c r="CQ55" s="157"/>
      <c r="CR55" s="157"/>
      <c r="CS55" s="157"/>
      <c r="CT55" s="157"/>
      <c r="CU55" s="157"/>
      <c r="CV55" s="157"/>
      <c r="CW55" s="157"/>
      <c r="CX55" s="157"/>
      <c r="CY55" s="157"/>
      <c r="CZ55" s="157"/>
      <c r="DA55" s="157"/>
      <c r="DB55" s="157"/>
      <c r="DC55" s="158"/>
    </row>
    <row r="56" spans="1:107" s="74" customFormat="1" ht="18" customHeight="1" x14ac:dyDescent="0.2">
      <c r="A56" s="149" t="s">
        <v>130</v>
      </c>
      <c r="B56" s="150"/>
      <c r="C56" s="150"/>
      <c r="D56" s="150"/>
      <c r="E56" s="150"/>
      <c r="F56" s="150"/>
      <c r="G56" s="150"/>
      <c r="H56" s="150"/>
      <c r="I56" s="151"/>
      <c r="J56" s="79"/>
      <c r="K56" s="160" t="s">
        <v>133</v>
      </c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160"/>
      <c r="BA56" s="160"/>
      <c r="BB56" s="160"/>
      <c r="BC56" s="160"/>
      <c r="BD56" s="160"/>
      <c r="BE56" s="160"/>
      <c r="BF56" s="160"/>
      <c r="BG56" s="160"/>
      <c r="BH56" s="153"/>
      <c r="BI56" s="154"/>
      <c r="BJ56" s="154"/>
      <c r="BK56" s="154"/>
      <c r="BL56" s="154"/>
      <c r="BM56" s="154"/>
      <c r="BN56" s="154"/>
      <c r="BO56" s="154"/>
      <c r="BP56" s="154"/>
      <c r="BQ56" s="154"/>
      <c r="BR56" s="155"/>
      <c r="BS56" s="162"/>
      <c r="BT56" s="163"/>
      <c r="BU56" s="163"/>
      <c r="BV56" s="163"/>
      <c r="BW56" s="163"/>
      <c r="BX56" s="163"/>
      <c r="BY56" s="163"/>
      <c r="BZ56" s="163"/>
      <c r="CA56" s="163"/>
      <c r="CB56" s="164"/>
      <c r="CC56" s="162">
        <v>41.5</v>
      </c>
      <c r="CD56" s="163"/>
      <c r="CE56" s="163"/>
      <c r="CF56" s="163"/>
      <c r="CG56" s="163"/>
      <c r="CH56" s="163"/>
      <c r="CI56" s="163"/>
      <c r="CJ56" s="163"/>
      <c r="CK56" s="163"/>
      <c r="CL56" s="164"/>
      <c r="CM56" s="159"/>
      <c r="CN56" s="160"/>
      <c r="CO56" s="160"/>
      <c r="CP56" s="160"/>
      <c r="CQ56" s="160"/>
      <c r="CR56" s="160"/>
      <c r="CS56" s="160"/>
      <c r="CT56" s="160"/>
      <c r="CU56" s="160"/>
      <c r="CV56" s="160"/>
      <c r="CW56" s="160"/>
      <c r="CX56" s="160"/>
      <c r="CY56" s="160"/>
      <c r="CZ56" s="160"/>
      <c r="DA56" s="160"/>
      <c r="DB56" s="160"/>
      <c r="DC56" s="161"/>
    </row>
    <row r="57" spans="1:107" s="74" customFormat="1" ht="24" customHeight="1" x14ac:dyDescent="0.2">
      <c r="A57" s="149" t="s">
        <v>107</v>
      </c>
      <c r="B57" s="150"/>
      <c r="C57" s="150"/>
      <c r="D57" s="150"/>
      <c r="E57" s="150"/>
      <c r="F57" s="150"/>
      <c r="G57" s="150"/>
      <c r="H57" s="150"/>
      <c r="I57" s="151"/>
      <c r="J57" s="79"/>
      <c r="K57" s="152" t="s">
        <v>195</v>
      </c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  <c r="BG57" s="152"/>
      <c r="BH57" s="153" t="s">
        <v>108</v>
      </c>
      <c r="BI57" s="154"/>
      <c r="BJ57" s="154"/>
      <c r="BK57" s="154"/>
      <c r="BL57" s="154"/>
      <c r="BM57" s="154"/>
      <c r="BN57" s="154"/>
      <c r="BO57" s="154"/>
      <c r="BP57" s="154"/>
      <c r="BQ57" s="154"/>
      <c r="BR57" s="155"/>
      <c r="BS57" s="162">
        <f>BS58+BS59+BS60</f>
        <v>760.09</v>
      </c>
      <c r="BT57" s="163"/>
      <c r="BU57" s="163"/>
      <c r="BV57" s="163"/>
      <c r="BW57" s="163"/>
      <c r="BX57" s="163"/>
      <c r="BY57" s="163"/>
      <c r="BZ57" s="163"/>
      <c r="CA57" s="163"/>
      <c r="CB57" s="164"/>
      <c r="CC57" s="162">
        <f>CC58+CC59+CC60</f>
        <v>760.09</v>
      </c>
      <c r="CD57" s="163"/>
      <c r="CE57" s="163"/>
      <c r="CF57" s="163"/>
      <c r="CG57" s="163"/>
      <c r="CH57" s="163"/>
      <c r="CI57" s="163"/>
      <c r="CJ57" s="163"/>
      <c r="CK57" s="163"/>
      <c r="CL57" s="164"/>
      <c r="CM57" s="156"/>
      <c r="CN57" s="157"/>
      <c r="CO57" s="157"/>
      <c r="CP57" s="157"/>
      <c r="CQ57" s="157"/>
      <c r="CR57" s="157"/>
      <c r="CS57" s="157"/>
      <c r="CT57" s="157"/>
      <c r="CU57" s="157"/>
      <c r="CV57" s="157"/>
      <c r="CW57" s="157"/>
      <c r="CX57" s="157"/>
      <c r="CY57" s="157"/>
      <c r="CZ57" s="157"/>
      <c r="DA57" s="157"/>
      <c r="DB57" s="157"/>
      <c r="DC57" s="158"/>
    </row>
    <row r="58" spans="1:107" s="74" customFormat="1" ht="30" customHeight="1" x14ac:dyDescent="0.2">
      <c r="A58" s="149" t="s">
        <v>134</v>
      </c>
      <c r="B58" s="150"/>
      <c r="C58" s="150"/>
      <c r="D58" s="150"/>
      <c r="E58" s="150"/>
      <c r="F58" s="150"/>
      <c r="G58" s="150"/>
      <c r="H58" s="150"/>
      <c r="I58" s="151"/>
      <c r="J58" s="79"/>
      <c r="K58" s="152" t="s">
        <v>206</v>
      </c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  <c r="BG58" s="152"/>
      <c r="BH58" s="153" t="s">
        <v>108</v>
      </c>
      <c r="BI58" s="154"/>
      <c r="BJ58" s="154"/>
      <c r="BK58" s="154"/>
      <c r="BL58" s="154"/>
      <c r="BM58" s="154"/>
      <c r="BN58" s="154"/>
      <c r="BO58" s="154"/>
      <c r="BP58" s="154"/>
      <c r="BQ58" s="154"/>
      <c r="BR58" s="155"/>
      <c r="BS58" s="162">
        <v>58.1</v>
      </c>
      <c r="BT58" s="163"/>
      <c r="BU58" s="163"/>
      <c r="BV58" s="163"/>
      <c r="BW58" s="163"/>
      <c r="BX58" s="163"/>
      <c r="BY58" s="163"/>
      <c r="BZ58" s="163"/>
      <c r="CA58" s="163"/>
      <c r="CB58" s="164"/>
      <c r="CC58" s="162">
        <v>58.1</v>
      </c>
      <c r="CD58" s="163"/>
      <c r="CE58" s="163"/>
      <c r="CF58" s="163"/>
      <c r="CG58" s="163"/>
      <c r="CH58" s="163"/>
      <c r="CI58" s="163"/>
      <c r="CJ58" s="163"/>
      <c r="CK58" s="163"/>
      <c r="CL58" s="164"/>
      <c r="CM58" s="156"/>
      <c r="CN58" s="157"/>
      <c r="CO58" s="157"/>
      <c r="CP58" s="157"/>
      <c r="CQ58" s="157"/>
      <c r="CR58" s="157"/>
      <c r="CS58" s="157"/>
      <c r="CT58" s="157"/>
      <c r="CU58" s="157"/>
      <c r="CV58" s="157"/>
      <c r="CW58" s="157"/>
      <c r="CX58" s="157"/>
      <c r="CY58" s="157"/>
      <c r="CZ58" s="157"/>
      <c r="DA58" s="157"/>
      <c r="DB58" s="157"/>
      <c r="DC58" s="158"/>
    </row>
    <row r="59" spans="1:107" s="74" customFormat="1" ht="20.25" customHeight="1" x14ac:dyDescent="0.2">
      <c r="A59" s="149" t="s">
        <v>203</v>
      </c>
      <c r="B59" s="150"/>
      <c r="C59" s="150"/>
      <c r="D59" s="150"/>
      <c r="E59" s="150"/>
      <c r="F59" s="150"/>
      <c r="G59" s="150"/>
      <c r="H59" s="150"/>
      <c r="I59" s="151"/>
      <c r="J59" s="153" t="s">
        <v>205</v>
      </c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153" t="s">
        <v>108</v>
      </c>
      <c r="BI59" s="154"/>
      <c r="BJ59" s="154"/>
      <c r="BK59" s="154"/>
      <c r="BL59" s="154"/>
      <c r="BM59" s="154"/>
      <c r="BN59" s="154"/>
      <c r="BO59" s="154"/>
      <c r="BP59" s="154"/>
      <c r="BQ59" s="154"/>
      <c r="BR59" s="155"/>
      <c r="BS59" s="162">
        <v>240.86</v>
      </c>
      <c r="BT59" s="163"/>
      <c r="BU59" s="163"/>
      <c r="BV59" s="163"/>
      <c r="BW59" s="163"/>
      <c r="BX59" s="163"/>
      <c r="BY59" s="163"/>
      <c r="BZ59" s="163"/>
      <c r="CA59" s="163"/>
      <c r="CB59" s="164"/>
      <c r="CC59" s="162">
        <v>240.86</v>
      </c>
      <c r="CD59" s="163"/>
      <c r="CE59" s="163"/>
      <c r="CF59" s="163"/>
      <c r="CG59" s="163"/>
      <c r="CH59" s="163"/>
      <c r="CI59" s="163"/>
      <c r="CJ59" s="163"/>
      <c r="CK59" s="163"/>
      <c r="CL59" s="164"/>
      <c r="CM59" s="159"/>
      <c r="CN59" s="160"/>
      <c r="CO59" s="160"/>
      <c r="CP59" s="160"/>
      <c r="CQ59" s="160"/>
      <c r="CR59" s="160"/>
      <c r="CS59" s="160"/>
      <c r="CT59" s="160"/>
      <c r="CU59" s="160"/>
      <c r="CV59" s="160"/>
      <c r="CW59" s="160"/>
      <c r="CX59" s="160"/>
      <c r="CY59" s="160"/>
      <c r="CZ59" s="160"/>
      <c r="DA59" s="160"/>
      <c r="DB59" s="160"/>
      <c r="DC59" s="161"/>
    </row>
    <row r="60" spans="1:107" s="74" customFormat="1" ht="15" customHeight="1" x14ac:dyDescent="0.2">
      <c r="A60" s="149" t="s">
        <v>204</v>
      </c>
      <c r="B60" s="150"/>
      <c r="C60" s="150"/>
      <c r="D60" s="150"/>
      <c r="E60" s="150"/>
      <c r="F60" s="150"/>
      <c r="G60" s="150"/>
      <c r="H60" s="150"/>
      <c r="I60" s="151"/>
      <c r="J60" s="153" t="s">
        <v>135</v>
      </c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3" t="s">
        <v>108</v>
      </c>
      <c r="BI60" s="154"/>
      <c r="BJ60" s="154"/>
      <c r="BK60" s="154"/>
      <c r="BL60" s="154"/>
      <c r="BM60" s="154"/>
      <c r="BN60" s="154"/>
      <c r="BO60" s="154"/>
      <c r="BP60" s="154"/>
      <c r="BQ60" s="154"/>
      <c r="BR60" s="155"/>
      <c r="BS60" s="162">
        <v>461.13</v>
      </c>
      <c r="BT60" s="163"/>
      <c r="BU60" s="163"/>
      <c r="BV60" s="163"/>
      <c r="BW60" s="163"/>
      <c r="BX60" s="163"/>
      <c r="BY60" s="163"/>
      <c r="BZ60" s="163"/>
      <c r="CA60" s="163"/>
      <c r="CB60" s="164"/>
      <c r="CC60" s="162">
        <v>461.13</v>
      </c>
      <c r="CD60" s="163"/>
      <c r="CE60" s="163"/>
      <c r="CF60" s="163"/>
      <c r="CG60" s="163"/>
      <c r="CH60" s="163"/>
      <c r="CI60" s="163"/>
      <c r="CJ60" s="163"/>
      <c r="CK60" s="163"/>
      <c r="CL60" s="164"/>
      <c r="CM60" s="159"/>
      <c r="CN60" s="160"/>
      <c r="CO60" s="160"/>
      <c r="CP60" s="160"/>
      <c r="CQ60" s="160"/>
      <c r="CR60" s="160"/>
      <c r="CS60" s="160"/>
      <c r="CT60" s="160"/>
      <c r="CU60" s="160"/>
      <c r="CV60" s="160"/>
      <c r="CW60" s="160"/>
      <c r="CX60" s="160"/>
      <c r="CY60" s="160"/>
      <c r="CZ60" s="160"/>
      <c r="DA60" s="160"/>
      <c r="DB60" s="160"/>
      <c r="DC60" s="161"/>
    </row>
    <row r="61" spans="1:107" s="74" customFormat="1" ht="30" customHeight="1" x14ac:dyDescent="0.2">
      <c r="A61" s="149" t="s">
        <v>109</v>
      </c>
      <c r="B61" s="150"/>
      <c r="C61" s="150"/>
      <c r="D61" s="150"/>
      <c r="E61" s="150"/>
      <c r="F61" s="150"/>
      <c r="G61" s="150"/>
      <c r="H61" s="150"/>
      <c r="I61" s="151"/>
      <c r="J61" s="79"/>
      <c r="K61" s="152" t="s">
        <v>196</v>
      </c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2"/>
      <c r="BF61" s="152"/>
      <c r="BG61" s="152"/>
      <c r="BH61" s="153" t="s">
        <v>108</v>
      </c>
      <c r="BI61" s="154"/>
      <c r="BJ61" s="154"/>
      <c r="BK61" s="154"/>
      <c r="BL61" s="154"/>
      <c r="BM61" s="154"/>
      <c r="BN61" s="154"/>
      <c r="BO61" s="154"/>
      <c r="BP61" s="154"/>
      <c r="BQ61" s="154"/>
      <c r="BR61" s="155"/>
      <c r="BS61" s="162">
        <f>BS62+BS63+BS64</f>
        <v>1874.92</v>
      </c>
      <c r="BT61" s="163"/>
      <c r="BU61" s="163"/>
      <c r="BV61" s="163"/>
      <c r="BW61" s="163"/>
      <c r="BX61" s="163"/>
      <c r="BY61" s="163"/>
      <c r="BZ61" s="163"/>
      <c r="CA61" s="163"/>
      <c r="CB61" s="164"/>
      <c r="CC61" s="188">
        <f>CC62+CC63+CC64</f>
        <v>1874.92</v>
      </c>
      <c r="CD61" s="163"/>
      <c r="CE61" s="163"/>
      <c r="CF61" s="163"/>
      <c r="CG61" s="163"/>
      <c r="CH61" s="163"/>
      <c r="CI61" s="163"/>
      <c r="CJ61" s="163"/>
      <c r="CK61" s="163"/>
      <c r="CL61" s="164"/>
      <c r="CM61" s="156"/>
      <c r="CN61" s="157"/>
      <c r="CO61" s="157"/>
      <c r="CP61" s="157"/>
      <c r="CQ61" s="157"/>
      <c r="CR61" s="157"/>
      <c r="CS61" s="157"/>
      <c r="CT61" s="157"/>
      <c r="CU61" s="157"/>
      <c r="CV61" s="157"/>
      <c r="CW61" s="157"/>
      <c r="CX61" s="157"/>
      <c r="CY61" s="157"/>
      <c r="CZ61" s="157"/>
      <c r="DA61" s="157"/>
      <c r="DB61" s="157"/>
      <c r="DC61" s="158"/>
    </row>
    <row r="62" spans="1:107" s="74" customFormat="1" ht="15" customHeight="1" x14ac:dyDescent="0.2">
      <c r="A62" s="149" t="s">
        <v>136</v>
      </c>
      <c r="B62" s="150"/>
      <c r="C62" s="150"/>
      <c r="D62" s="150"/>
      <c r="E62" s="150"/>
      <c r="F62" s="150"/>
      <c r="G62" s="150"/>
      <c r="H62" s="150"/>
      <c r="I62" s="151"/>
      <c r="J62" s="79"/>
      <c r="K62" s="152" t="s">
        <v>209</v>
      </c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  <c r="BG62" s="152"/>
      <c r="BH62" s="153" t="s">
        <v>108</v>
      </c>
      <c r="BI62" s="154"/>
      <c r="BJ62" s="154"/>
      <c r="BK62" s="154"/>
      <c r="BL62" s="154"/>
      <c r="BM62" s="154"/>
      <c r="BN62" s="154"/>
      <c r="BO62" s="154"/>
      <c r="BP62" s="154"/>
      <c r="BQ62" s="154"/>
      <c r="BR62" s="155"/>
      <c r="BS62" s="162">
        <v>932.5</v>
      </c>
      <c r="BT62" s="163"/>
      <c r="BU62" s="163"/>
      <c r="BV62" s="163"/>
      <c r="BW62" s="163"/>
      <c r="BX62" s="163"/>
      <c r="BY62" s="163"/>
      <c r="BZ62" s="163"/>
      <c r="CA62" s="163"/>
      <c r="CB62" s="164"/>
      <c r="CC62" s="162">
        <v>932.5</v>
      </c>
      <c r="CD62" s="163"/>
      <c r="CE62" s="163"/>
      <c r="CF62" s="163"/>
      <c r="CG62" s="163"/>
      <c r="CH62" s="163"/>
      <c r="CI62" s="163"/>
      <c r="CJ62" s="163"/>
      <c r="CK62" s="163"/>
      <c r="CL62" s="164"/>
      <c r="CM62" s="156"/>
      <c r="CN62" s="157"/>
      <c r="CO62" s="157"/>
      <c r="CP62" s="157"/>
      <c r="CQ62" s="157"/>
      <c r="CR62" s="157"/>
      <c r="CS62" s="157"/>
      <c r="CT62" s="157"/>
      <c r="CU62" s="157"/>
      <c r="CV62" s="157"/>
      <c r="CW62" s="157"/>
      <c r="CX62" s="157"/>
      <c r="CY62" s="157"/>
      <c r="CZ62" s="157"/>
      <c r="DA62" s="157"/>
      <c r="DB62" s="157"/>
      <c r="DC62" s="158"/>
    </row>
    <row r="63" spans="1:107" s="74" customFormat="1" ht="21" customHeight="1" x14ac:dyDescent="0.2">
      <c r="A63" s="149" t="s">
        <v>207</v>
      </c>
      <c r="B63" s="150"/>
      <c r="C63" s="150"/>
      <c r="D63" s="150"/>
      <c r="E63" s="150"/>
      <c r="F63" s="150"/>
      <c r="G63" s="150"/>
      <c r="H63" s="150"/>
      <c r="I63" s="151"/>
      <c r="J63" s="153" t="s">
        <v>205</v>
      </c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3" t="s">
        <v>108</v>
      </c>
      <c r="BI63" s="154"/>
      <c r="BJ63" s="154"/>
      <c r="BK63" s="154"/>
      <c r="BL63" s="154"/>
      <c r="BM63" s="154"/>
      <c r="BN63" s="154"/>
      <c r="BO63" s="154"/>
      <c r="BP63" s="154"/>
      <c r="BQ63" s="154"/>
      <c r="BR63" s="155"/>
      <c r="BS63" s="162">
        <v>766.22</v>
      </c>
      <c r="BT63" s="163"/>
      <c r="BU63" s="163"/>
      <c r="BV63" s="163"/>
      <c r="BW63" s="163"/>
      <c r="BX63" s="163"/>
      <c r="BY63" s="163"/>
      <c r="BZ63" s="163"/>
      <c r="CA63" s="163"/>
      <c r="CB63" s="164"/>
      <c r="CC63" s="162">
        <v>766.22</v>
      </c>
      <c r="CD63" s="163"/>
      <c r="CE63" s="163"/>
      <c r="CF63" s="163"/>
      <c r="CG63" s="163"/>
      <c r="CH63" s="163"/>
      <c r="CI63" s="163"/>
      <c r="CJ63" s="163"/>
      <c r="CK63" s="163"/>
      <c r="CL63" s="164"/>
      <c r="CM63" s="156"/>
      <c r="CN63" s="157"/>
      <c r="CO63" s="157"/>
      <c r="CP63" s="157"/>
      <c r="CQ63" s="157"/>
      <c r="CR63" s="157"/>
      <c r="CS63" s="157"/>
      <c r="CT63" s="157"/>
      <c r="CU63" s="157"/>
      <c r="CV63" s="157"/>
      <c r="CW63" s="157"/>
      <c r="CX63" s="157"/>
      <c r="CY63" s="157"/>
      <c r="CZ63" s="157"/>
      <c r="DA63" s="157"/>
      <c r="DB63" s="157"/>
      <c r="DC63" s="158"/>
    </row>
    <row r="64" spans="1:107" s="74" customFormat="1" ht="21.75" customHeight="1" x14ac:dyDescent="0.2">
      <c r="A64" s="149" t="s">
        <v>208</v>
      </c>
      <c r="B64" s="150"/>
      <c r="C64" s="150"/>
      <c r="D64" s="150"/>
      <c r="E64" s="150"/>
      <c r="F64" s="150"/>
      <c r="G64" s="150"/>
      <c r="H64" s="150"/>
      <c r="I64" s="151"/>
      <c r="J64" s="153" t="s">
        <v>135</v>
      </c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3" t="s">
        <v>108</v>
      </c>
      <c r="BI64" s="154"/>
      <c r="BJ64" s="154"/>
      <c r="BK64" s="154"/>
      <c r="BL64" s="154"/>
      <c r="BM64" s="154"/>
      <c r="BN64" s="154"/>
      <c r="BO64" s="154"/>
      <c r="BP64" s="154"/>
      <c r="BQ64" s="154"/>
      <c r="BR64" s="155"/>
      <c r="BS64" s="162">
        <v>176.2</v>
      </c>
      <c r="BT64" s="163"/>
      <c r="BU64" s="163"/>
      <c r="BV64" s="163"/>
      <c r="BW64" s="163"/>
      <c r="BX64" s="163"/>
      <c r="BY64" s="163"/>
      <c r="BZ64" s="163"/>
      <c r="CA64" s="163"/>
      <c r="CB64" s="164"/>
      <c r="CC64" s="188">
        <v>176.2</v>
      </c>
      <c r="CD64" s="163"/>
      <c r="CE64" s="163"/>
      <c r="CF64" s="163"/>
      <c r="CG64" s="163"/>
      <c r="CH64" s="163"/>
      <c r="CI64" s="163"/>
      <c r="CJ64" s="163"/>
      <c r="CK64" s="163"/>
      <c r="CL64" s="164"/>
      <c r="CM64" s="156"/>
      <c r="CN64" s="157"/>
      <c r="CO64" s="157"/>
      <c r="CP64" s="157"/>
      <c r="CQ64" s="157"/>
      <c r="CR64" s="157"/>
      <c r="CS64" s="157"/>
      <c r="CT64" s="157"/>
      <c r="CU64" s="157"/>
      <c r="CV64" s="157"/>
      <c r="CW64" s="157"/>
      <c r="CX64" s="157"/>
      <c r="CY64" s="157"/>
      <c r="CZ64" s="157"/>
      <c r="DA64" s="157"/>
      <c r="DB64" s="157"/>
      <c r="DC64" s="158"/>
    </row>
    <row r="65" spans="1:159" s="74" customFormat="1" ht="27" customHeight="1" x14ac:dyDescent="0.2">
      <c r="A65" s="149" t="s">
        <v>110</v>
      </c>
      <c r="B65" s="150"/>
      <c r="C65" s="150"/>
      <c r="D65" s="150"/>
      <c r="E65" s="150"/>
      <c r="F65" s="150"/>
      <c r="G65" s="150"/>
      <c r="H65" s="150"/>
      <c r="I65" s="151"/>
      <c r="J65" s="79"/>
      <c r="K65" s="152" t="s">
        <v>197</v>
      </c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3" t="s">
        <v>111</v>
      </c>
      <c r="BI65" s="154"/>
      <c r="BJ65" s="154"/>
      <c r="BK65" s="154"/>
      <c r="BL65" s="154"/>
      <c r="BM65" s="154"/>
      <c r="BN65" s="154"/>
      <c r="BO65" s="154"/>
      <c r="BP65" s="154"/>
      <c r="BQ65" s="154"/>
      <c r="BR65" s="155"/>
      <c r="BS65" s="162"/>
      <c r="BT65" s="163"/>
      <c r="BU65" s="163"/>
      <c r="BV65" s="163"/>
      <c r="BW65" s="163"/>
      <c r="BX65" s="163"/>
      <c r="BY65" s="163"/>
      <c r="BZ65" s="163"/>
      <c r="CA65" s="163"/>
      <c r="CB65" s="164"/>
      <c r="CC65" s="162">
        <v>365.73</v>
      </c>
      <c r="CD65" s="163"/>
      <c r="CE65" s="163"/>
      <c r="CF65" s="163"/>
      <c r="CG65" s="163"/>
      <c r="CH65" s="163"/>
      <c r="CI65" s="163"/>
      <c r="CJ65" s="163"/>
      <c r="CK65" s="163"/>
      <c r="CL65" s="164"/>
      <c r="CM65" s="156"/>
      <c r="CN65" s="157"/>
      <c r="CO65" s="157"/>
      <c r="CP65" s="157"/>
      <c r="CQ65" s="157"/>
      <c r="CR65" s="157"/>
      <c r="CS65" s="157"/>
      <c r="CT65" s="157"/>
      <c r="CU65" s="157"/>
      <c r="CV65" s="157"/>
      <c r="CW65" s="157"/>
      <c r="CX65" s="157"/>
      <c r="CY65" s="157"/>
      <c r="CZ65" s="157"/>
      <c r="DA65" s="157"/>
      <c r="DB65" s="157"/>
      <c r="DC65" s="158"/>
    </row>
    <row r="66" spans="1:159" ht="15" customHeight="1" x14ac:dyDescent="0.25">
      <c r="A66" s="149" t="s">
        <v>137</v>
      </c>
      <c r="B66" s="150"/>
      <c r="C66" s="150"/>
      <c r="D66" s="150"/>
      <c r="E66" s="150"/>
      <c r="F66" s="150"/>
      <c r="G66" s="150"/>
      <c r="H66" s="150"/>
      <c r="I66" s="151"/>
      <c r="J66" s="79"/>
      <c r="K66" s="152" t="s">
        <v>212</v>
      </c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  <c r="BG66" s="152"/>
      <c r="BH66" s="153" t="s">
        <v>111</v>
      </c>
      <c r="BI66" s="154"/>
      <c r="BJ66" s="154"/>
      <c r="BK66" s="154"/>
      <c r="BL66" s="154"/>
      <c r="BM66" s="154"/>
      <c r="BN66" s="154"/>
      <c r="BO66" s="154"/>
      <c r="BP66" s="154"/>
      <c r="BQ66" s="154"/>
      <c r="BR66" s="155"/>
      <c r="BS66" s="162"/>
      <c r="BT66" s="163"/>
      <c r="BU66" s="163"/>
      <c r="BV66" s="163"/>
      <c r="BW66" s="163"/>
      <c r="BX66" s="163"/>
      <c r="BY66" s="163"/>
      <c r="BZ66" s="163"/>
      <c r="CA66" s="163"/>
      <c r="CB66" s="164"/>
      <c r="CC66" s="162">
        <v>41.5</v>
      </c>
      <c r="CD66" s="163"/>
      <c r="CE66" s="163"/>
      <c r="CF66" s="163"/>
      <c r="CG66" s="163"/>
      <c r="CH66" s="163"/>
      <c r="CI66" s="163"/>
      <c r="CJ66" s="163"/>
      <c r="CK66" s="163"/>
      <c r="CL66" s="164"/>
      <c r="CM66" s="156"/>
      <c r="CN66" s="157"/>
      <c r="CO66" s="157"/>
      <c r="CP66" s="157"/>
      <c r="CQ66" s="157"/>
      <c r="CR66" s="157"/>
      <c r="CS66" s="157"/>
      <c r="CT66" s="157"/>
      <c r="CU66" s="157"/>
      <c r="CV66" s="157"/>
      <c r="CW66" s="157"/>
      <c r="CX66" s="157"/>
      <c r="CY66" s="157"/>
      <c r="CZ66" s="157"/>
      <c r="DA66" s="157"/>
      <c r="DB66" s="157"/>
      <c r="DC66" s="158"/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74"/>
      <c r="DS66" s="74"/>
      <c r="DT66" s="74"/>
      <c r="DU66" s="74"/>
      <c r="DV66" s="74"/>
      <c r="DW66" s="74"/>
      <c r="DX66" s="74"/>
      <c r="DY66" s="74"/>
      <c r="DZ66" s="74"/>
      <c r="EA66" s="74"/>
      <c r="EB66" s="74"/>
      <c r="EC66" s="74"/>
      <c r="ED66" s="74"/>
      <c r="EE66" s="74"/>
      <c r="EF66" s="74"/>
      <c r="EG66" s="74"/>
      <c r="EH66" s="74"/>
      <c r="EI66" s="74"/>
      <c r="EJ66" s="74"/>
      <c r="EK66" s="74"/>
      <c r="EL66" s="74"/>
      <c r="EM66" s="74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</row>
    <row r="67" spans="1:159" s="62" customFormat="1" ht="13.5" x14ac:dyDescent="0.2">
      <c r="A67" s="149" t="s">
        <v>210</v>
      </c>
      <c r="B67" s="150"/>
      <c r="C67" s="150"/>
      <c r="D67" s="150"/>
      <c r="E67" s="150"/>
      <c r="F67" s="150"/>
      <c r="G67" s="150"/>
      <c r="H67" s="150"/>
      <c r="I67" s="151"/>
      <c r="J67" s="153" t="s">
        <v>133</v>
      </c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  <c r="AL67" s="154"/>
      <c r="AM67" s="154"/>
      <c r="AN67" s="154"/>
      <c r="AO67" s="154"/>
      <c r="AP67" s="154"/>
      <c r="AQ67" s="154"/>
      <c r="AR67" s="154"/>
      <c r="AS67" s="154"/>
      <c r="AT67" s="154"/>
      <c r="AU67" s="154"/>
      <c r="AV67" s="154"/>
      <c r="AW67" s="154"/>
      <c r="AX67" s="154"/>
      <c r="AY67" s="154"/>
      <c r="AZ67" s="154"/>
      <c r="BA67" s="154"/>
      <c r="BB67" s="154"/>
      <c r="BC67" s="154"/>
      <c r="BD67" s="154"/>
      <c r="BE67" s="154"/>
      <c r="BF67" s="154"/>
      <c r="BG67" s="154"/>
      <c r="BH67" s="153" t="s">
        <v>111</v>
      </c>
      <c r="BI67" s="154"/>
      <c r="BJ67" s="154"/>
      <c r="BK67" s="154"/>
      <c r="BL67" s="154"/>
      <c r="BM67" s="154"/>
      <c r="BN67" s="154"/>
      <c r="BO67" s="154"/>
      <c r="BP67" s="154"/>
      <c r="BQ67" s="154"/>
      <c r="BR67" s="155"/>
      <c r="BS67" s="162"/>
      <c r="BT67" s="163"/>
      <c r="BU67" s="163"/>
      <c r="BV67" s="163"/>
      <c r="BW67" s="163"/>
      <c r="BX67" s="163"/>
      <c r="BY67" s="163"/>
      <c r="BZ67" s="163"/>
      <c r="CA67" s="163"/>
      <c r="CB67" s="164"/>
      <c r="CC67" s="162">
        <v>145.56</v>
      </c>
      <c r="CD67" s="163"/>
      <c r="CE67" s="163"/>
      <c r="CF67" s="163"/>
      <c r="CG67" s="163"/>
      <c r="CH67" s="163"/>
      <c r="CI67" s="163"/>
      <c r="CJ67" s="163"/>
      <c r="CK67" s="163"/>
      <c r="CL67" s="164"/>
      <c r="CM67" s="156"/>
      <c r="CN67" s="157"/>
      <c r="CO67" s="157"/>
      <c r="CP67" s="157"/>
      <c r="CQ67" s="157"/>
      <c r="CR67" s="157"/>
      <c r="CS67" s="157"/>
      <c r="CT67" s="157"/>
      <c r="CU67" s="157"/>
      <c r="CV67" s="157"/>
      <c r="CW67" s="157"/>
      <c r="CX67" s="157"/>
      <c r="CY67" s="157"/>
      <c r="CZ67" s="157"/>
      <c r="DA67" s="157"/>
      <c r="DB67" s="157"/>
      <c r="DC67" s="158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/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/>
      <c r="EL67" s="74"/>
      <c r="EM67" s="74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</row>
    <row r="68" spans="1:159" s="62" customFormat="1" ht="19.5" customHeight="1" x14ac:dyDescent="0.2">
      <c r="A68" s="149" t="s">
        <v>211</v>
      </c>
      <c r="B68" s="150"/>
      <c r="C68" s="150"/>
      <c r="D68" s="150"/>
      <c r="E68" s="150"/>
      <c r="F68" s="150"/>
      <c r="G68" s="150"/>
      <c r="H68" s="150"/>
      <c r="I68" s="151"/>
      <c r="J68" s="153" t="s">
        <v>135</v>
      </c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54"/>
      <c r="AK68" s="154"/>
      <c r="AL68" s="154"/>
      <c r="AM68" s="154"/>
      <c r="AN68" s="154"/>
      <c r="AO68" s="154"/>
      <c r="AP68" s="154"/>
      <c r="AQ68" s="154"/>
      <c r="AR68" s="154"/>
      <c r="AS68" s="154"/>
      <c r="AT68" s="154"/>
      <c r="AU68" s="154"/>
      <c r="AV68" s="154"/>
      <c r="AW68" s="154"/>
      <c r="AX68" s="154"/>
      <c r="AY68" s="154"/>
      <c r="AZ68" s="154"/>
      <c r="BA68" s="154"/>
      <c r="BB68" s="154"/>
      <c r="BC68" s="154"/>
      <c r="BD68" s="154"/>
      <c r="BE68" s="154"/>
      <c r="BF68" s="154"/>
      <c r="BG68" s="154"/>
      <c r="BH68" s="153" t="s">
        <v>111</v>
      </c>
      <c r="BI68" s="154"/>
      <c r="BJ68" s="154"/>
      <c r="BK68" s="154"/>
      <c r="BL68" s="154"/>
      <c r="BM68" s="154"/>
      <c r="BN68" s="154"/>
      <c r="BO68" s="154"/>
      <c r="BP68" s="154"/>
      <c r="BQ68" s="154"/>
      <c r="BR68" s="155"/>
      <c r="BS68" s="162"/>
      <c r="BT68" s="163"/>
      <c r="BU68" s="163"/>
      <c r="BV68" s="163"/>
      <c r="BW68" s="163"/>
      <c r="BX68" s="163"/>
      <c r="BY68" s="163"/>
      <c r="BZ68" s="163"/>
      <c r="CA68" s="163"/>
      <c r="CB68" s="164"/>
      <c r="CC68" s="162">
        <v>178.67</v>
      </c>
      <c r="CD68" s="163"/>
      <c r="CE68" s="163"/>
      <c r="CF68" s="163"/>
      <c r="CG68" s="163"/>
      <c r="CH68" s="163"/>
      <c r="CI68" s="163"/>
      <c r="CJ68" s="163"/>
      <c r="CK68" s="163"/>
      <c r="CL68" s="164"/>
      <c r="CM68" s="156"/>
      <c r="CN68" s="157"/>
      <c r="CO68" s="157"/>
      <c r="CP68" s="157"/>
      <c r="CQ68" s="157"/>
      <c r="CR68" s="157"/>
      <c r="CS68" s="157"/>
      <c r="CT68" s="157"/>
      <c r="CU68" s="157"/>
      <c r="CV68" s="157"/>
      <c r="CW68" s="157"/>
      <c r="CX68" s="157"/>
      <c r="CY68" s="157"/>
      <c r="CZ68" s="157"/>
      <c r="DA68" s="157"/>
      <c r="DB68" s="157"/>
      <c r="DC68" s="158"/>
      <c r="DD68" s="74"/>
      <c r="DE68" s="74"/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4"/>
      <c r="DQ68" s="74"/>
      <c r="DR68" s="74"/>
      <c r="DS68" s="74"/>
      <c r="DT68" s="74"/>
      <c r="DU68" s="74"/>
      <c r="DV68" s="74"/>
      <c r="DW68" s="74"/>
      <c r="DX68" s="74"/>
      <c r="DY68" s="74"/>
      <c r="DZ68" s="74"/>
      <c r="EA68" s="74"/>
      <c r="EB68" s="74"/>
      <c r="EC68" s="74"/>
      <c r="ED68" s="74"/>
      <c r="EE68" s="74"/>
      <c r="EF68" s="74"/>
      <c r="EG68" s="74"/>
      <c r="EH68" s="74"/>
      <c r="EI68" s="74"/>
      <c r="EJ68" s="74"/>
      <c r="EK68" s="74"/>
      <c r="EL68" s="74"/>
      <c r="EM68" s="74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</row>
    <row r="69" spans="1:159" s="62" customFormat="1" ht="25.5" customHeight="1" x14ac:dyDescent="0.2">
      <c r="A69" s="149" t="s">
        <v>112</v>
      </c>
      <c r="B69" s="150"/>
      <c r="C69" s="150"/>
      <c r="D69" s="150"/>
      <c r="E69" s="150"/>
      <c r="F69" s="150"/>
      <c r="G69" s="150"/>
      <c r="H69" s="150"/>
      <c r="I69" s="151"/>
      <c r="J69" s="79"/>
      <c r="K69" s="152" t="s">
        <v>113</v>
      </c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52"/>
      <c r="AY69" s="152"/>
      <c r="AZ69" s="152"/>
      <c r="BA69" s="152"/>
      <c r="BB69" s="152"/>
      <c r="BC69" s="152"/>
      <c r="BD69" s="152"/>
      <c r="BE69" s="152"/>
      <c r="BF69" s="152"/>
      <c r="BG69" s="152"/>
      <c r="BH69" s="153" t="s">
        <v>101</v>
      </c>
      <c r="BI69" s="154"/>
      <c r="BJ69" s="154"/>
      <c r="BK69" s="154"/>
      <c r="BL69" s="154"/>
      <c r="BM69" s="154"/>
      <c r="BN69" s="154"/>
      <c r="BO69" s="154"/>
      <c r="BP69" s="154"/>
      <c r="BQ69" s="154"/>
      <c r="BR69" s="155"/>
      <c r="BS69" s="162"/>
      <c r="BT69" s="163"/>
      <c r="BU69" s="163"/>
      <c r="BV69" s="163"/>
      <c r="BW69" s="163"/>
      <c r="BX69" s="163"/>
      <c r="BY69" s="163"/>
      <c r="BZ69" s="163"/>
      <c r="CA69" s="163"/>
      <c r="CB69" s="164"/>
      <c r="CC69" s="165">
        <v>0.14000000000000001</v>
      </c>
      <c r="CD69" s="163"/>
      <c r="CE69" s="163"/>
      <c r="CF69" s="163"/>
      <c r="CG69" s="163"/>
      <c r="CH69" s="163"/>
      <c r="CI69" s="163"/>
      <c r="CJ69" s="163"/>
      <c r="CK69" s="163"/>
      <c r="CL69" s="164"/>
      <c r="CM69" s="156"/>
      <c r="CN69" s="157"/>
      <c r="CO69" s="157"/>
      <c r="CP69" s="157"/>
      <c r="CQ69" s="157"/>
      <c r="CR69" s="157"/>
      <c r="CS69" s="157"/>
      <c r="CT69" s="157"/>
      <c r="CU69" s="157"/>
      <c r="CV69" s="157"/>
      <c r="CW69" s="157"/>
      <c r="CX69" s="157"/>
      <c r="CY69" s="157"/>
      <c r="CZ69" s="157"/>
      <c r="DA69" s="157"/>
      <c r="DB69" s="157"/>
      <c r="DC69" s="158"/>
      <c r="DD69" s="74"/>
      <c r="DE69" s="74"/>
      <c r="DF69" s="74"/>
      <c r="DG69" s="74"/>
      <c r="DH69" s="74"/>
      <c r="DI69" s="74"/>
      <c r="DJ69" s="74"/>
      <c r="DK69" s="74"/>
      <c r="DL69" s="74"/>
      <c r="DM69" s="74"/>
      <c r="DN69" s="74"/>
      <c r="DO69" s="74"/>
      <c r="DP69" s="74"/>
      <c r="DQ69" s="74"/>
      <c r="DR69" s="74"/>
      <c r="DS69" s="74"/>
      <c r="DT69" s="74"/>
      <c r="DU69" s="74"/>
      <c r="DV69" s="74"/>
      <c r="DW69" s="74"/>
      <c r="DX69" s="74"/>
      <c r="DY69" s="74"/>
      <c r="DZ69" s="74"/>
      <c r="EA69" s="74"/>
      <c r="EB69" s="74"/>
      <c r="EC69" s="74"/>
      <c r="ED69" s="74"/>
      <c r="EE69" s="74"/>
      <c r="EF69" s="74"/>
      <c r="EG69" s="74"/>
      <c r="EH69" s="74"/>
      <c r="EI69" s="74"/>
      <c r="EJ69" s="74"/>
      <c r="EK69" s="74"/>
      <c r="EL69" s="74"/>
      <c r="EM69" s="74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</row>
    <row r="70" spans="1:159" s="62" customFormat="1" ht="25.5" customHeight="1" x14ac:dyDescent="0.2">
      <c r="A70" s="149" t="s">
        <v>114</v>
      </c>
      <c r="B70" s="150"/>
      <c r="C70" s="150"/>
      <c r="D70" s="150"/>
      <c r="E70" s="150"/>
      <c r="F70" s="150"/>
      <c r="G70" s="150"/>
      <c r="H70" s="150"/>
      <c r="I70" s="151"/>
      <c r="J70" s="79"/>
      <c r="K70" s="152" t="s">
        <v>115</v>
      </c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  <c r="BG70" s="152"/>
      <c r="BH70" s="153" t="s">
        <v>12</v>
      </c>
      <c r="BI70" s="154"/>
      <c r="BJ70" s="154"/>
      <c r="BK70" s="154"/>
      <c r="BL70" s="154"/>
      <c r="BM70" s="154"/>
      <c r="BN70" s="154"/>
      <c r="BO70" s="154"/>
      <c r="BP70" s="154"/>
      <c r="BQ70" s="154"/>
      <c r="BR70" s="155"/>
      <c r="BS70" s="153"/>
      <c r="BT70" s="154"/>
      <c r="BU70" s="154"/>
      <c r="BV70" s="154"/>
      <c r="BW70" s="154"/>
      <c r="BX70" s="154"/>
      <c r="BY70" s="154"/>
      <c r="BZ70" s="154"/>
      <c r="CA70" s="154"/>
      <c r="CB70" s="155"/>
      <c r="CC70" s="153"/>
      <c r="CD70" s="154"/>
      <c r="CE70" s="154"/>
      <c r="CF70" s="154"/>
      <c r="CG70" s="154"/>
      <c r="CH70" s="154"/>
      <c r="CI70" s="154"/>
      <c r="CJ70" s="154"/>
      <c r="CK70" s="154"/>
      <c r="CL70" s="155"/>
      <c r="CM70" s="156"/>
      <c r="CN70" s="157"/>
      <c r="CO70" s="157"/>
      <c r="CP70" s="157"/>
      <c r="CQ70" s="157"/>
      <c r="CR70" s="157"/>
      <c r="CS70" s="157"/>
      <c r="CT70" s="157"/>
      <c r="CU70" s="157"/>
      <c r="CV70" s="157"/>
      <c r="CW70" s="157"/>
      <c r="CX70" s="157"/>
      <c r="CY70" s="157"/>
      <c r="CZ70" s="157"/>
      <c r="DA70" s="157"/>
      <c r="DB70" s="157"/>
      <c r="DC70" s="158"/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4"/>
      <c r="DP70" s="74"/>
      <c r="DQ70" s="74"/>
      <c r="DR70" s="74"/>
      <c r="DS70" s="74"/>
      <c r="DT70" s="74"/>
      <c r="DU70" s="74"/>
      <c r="DV70" s="74"/>
      <c r="DW70" s="74"/>
      <c r="DX70" s="74"/>
      <c r="DY70" s="74"/>
      <c r="DZ70" s="74"/>
      <c r="EA70" s="74"/>
      <c r="EB70" s="74"/>
      <c r="EC70" s="74"/>
      <c r="ED70" s="74"/>
      <c r="EE70" s="74"/>
      <c r="EF70" s="74"/>
      <c r="EG70" s="74"/>
      <c r="EH70" s="74"/>
      <c r="EI70" s="74"/>
      <c r="EJ70" s="74"/>
      <c r="EK70" s="74"/>
      <c r="EL70" s="74"/>
      <c r="EM70" s="74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</row>
    <row r="71" spans="1:159" s="62" customFormat="1" ht="25.5" customHeight="1" x14ac:dyDescent="0.2">
      <c r="A71" s="149" t="s">
        <v>116</v>
      </c>
      <c r="B71" s="150"/>
      <c r="C71" s="150"/>
      <c r="D71" s="150"/>
      <c r="E71" s="150"/>
      <c r="F71" s="150"/>
      <c r="G71" s="150"/>
      <c r="H71" s="150"/>
      <c r="I71" s="151"/>
      <c r="J71" s="79"/>
      <c r="K71" s="152" t="s">
        <v>117</v>
      </c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  <c r="BA71" s="152"/>
      <c r="BB71" s="152"/>
      <c r="BC71" s="152"/>
      <c r="BD71" s="152"/>
      <c r="BE71" s="152"/>
      <c r="BF71" s="152"/>
      <c r="BG71" s="152"/>
      <c r="BH71" s="153" t="s">
        <v>12</v>
      </c>
      <c r="BI71" s="154"/>
      <c r="BJ71" s="154"/>
      <c r="BK71" s="154"/>
      <c r="BL71" s="154"/>
      <c r="BM71" s="154"/>
      <c r="BN71" s="154"/>
      <c r="BO71" s="154"/>
      <c r="BP71" s="154"/>
      <c r="BQ71" s="154"/>
      <c r="BR71" s="155"/>
      <c r="BS71" s="153"/>
      <c r="BT71" s="154"/>
      <c r="BU71" s="154"/>
      <c r="BV71" s="154"/>
      <c r="BW71" s="154"/>
      <c r="BX71" s="154"/>
      <c r="BY71" s="154"/>
      <c r="BZ71" s="154"/>
      <c r="CA71" s="154"/>
      <c r="CB71" s="155"/>
      <c r="CC71" s="153"/>
      <c r="CD71" s="154"/>
      <c r="CE71" s="154"/>
      <c r="CF71" s="154"/>
      <c r="CG71" s="154"/>
      <c r="CH71" s="154"/>
      <c r="CI71" s="154"/>
      <c r="CJ71" s="154"/>
      <c r="CK71" s="154"/>
      <c r="CL71" s="155"/>
      <c r="CM71" s="156"/>
      <c r="CN71" s="157"/>
      <c r="CO71" s="157"/>
      <c r="CP71" s="157"/>
      <c r="CQ71" s="157"/>
      <c r="CR71" s="157"/>
      <c r="CS71" s="157"/>
      <c r="CT71" s="157"/>
      <c r="CU71" s="157"/>
      <c r="CV71" s="157"/>
      <c r="CW71" s="157"/>
      <c r="CX71" s="157"/>
      <c r="CY71" s="157"/>
      <c r="CZ71" s="157"/>
      <c r="DA71" s="157"/>
      <c r="DB71" s="157"/>
      <c r="DC71" s="158"/>
      <c r="DD71" s="74"/>
      <c r="DE71" s="74"/>
      <c r="DF71" s="74"/>
      <c r="DG71" s="74"/>
      <c r="DH71" s="74"/>
      <c r="DI71" s="74"/>
      <c r="DJ71" s="74"/>
      <c r="DK71" s="74"/>
      <c r="DL71" s="74"/>
      <c r="DM71" s="74"/>
      <c r="DN71" s="74"/>
      <c r="DO71" s="74"/>
      <c r="DP71" s="74"/>
      <c r="DQ71" s="74"/>
      <c r="DR71" s="74"/>
      <c r="DS71" s="74"/>
      <c r="DT71" s="74"/>
      <c r="DU71" s="74"/>
      <c r="DV71" s="74"/>
      <c r="DW71" s="74"/>
      <c r="DX71" s="74"/>
      <c r="DY71" s="74"/>
      <c r="DZ71" s="74"/>
      <c r="EA71" s="74"/>
      <c r="EB71" s="74"/>
      <c r="EC71" s="74"/>
      <c r="ED71" s="74"/>
      <c r="EE71" s="74"/>
      <c r="EF71" s="74"/>
      <c r="EG71" s="74"/>
      <c r="EH71" s="74"/>
      <c r="EI71" s="74"/>
      <c r="EJ71" s="74"/>
      <c r="EK71" s="74"/>
      <c r="EL71" s="74"/>
      <c r="EM71" s="74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</row>
    <row r="72" spans="1:159" s="62" customFormat="1" ht="25.5" customHeight="1" x14ac:dyDescent="0.2">
      <c r="A72" s="149" t="s">
        <v>118</v>
      </c>
      <c r="B72" s="150"/>
      <c r="C72" s="150"/>
      <c r="D72" s="150"/>
      <c r="E72" s="150"/>
      <c r="F72" s="150"/>
      <c r="G72" s="150"/>
      <c r="H72" s="150"/>
      <c r="I72" s="151"/>
      <c r="J72" s="79"/>
      <c r="K72" s="152" t="s">
        <v>119</v>
      </c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  <c r="BG72" s="152"/>
      <c r="BH72" s="153" t="s">
        <v>101</v>
      </c>
      <c r="BI72" s="154"/>
      <c r="BJ72" s="154"/>
      <c r="BK72" s="154"/>
      <c r="BL72" s="154"/>
      <c r="BM72" s="154"/>
      <c r="BN72" s="154"/>
      <c r="BO72" s="154"/>
      <c r="BP72" s="154"/>
      <c r="BQ72" s="154"/>
      <c r="BR72" s="155"/>
      <c r="BS72" s="153"/>
      <c r="BT72" s="154"/>
      <c r="BU72" s="154"/>
      <c r="BV72" s="154"/>
      <c r="BW72" s="154"/>
      <c r="BX72" s="154"/>
      <c r="BY72" s="154"/>
      <c r="BZ72" s="154"/>
      <c r="CA72" s="154"/>
      <c r="CB72" s="155"/>
      <c r="CC72" s="153" t="s">
        <v>73</v>
      </c>
      <c r="CD72" s="154"/>
      <c r="CE72" s="154"/>
      <c r="CF72" s="154"/>
      <c r="CG72" s="154"/>
      <c r="CH72" s="154"/>
      <c r="CI72" s="154"/>
      <c r="CJ72" s="154"/>
      <c r="CK72" s="154"/>
      <c r="CL72" s="155"/>
      <c r="CM72" s="159" t="s">
        <v>73</v>
      </c>
      <c r="CN72" s="160"/>
      <c r="CO72" s="160"/>
      <c r="CP72" s="160"/>
      <c r="CQ72" s="160"/>
      <c r="CR72" s="160"/>
      <c r="CS72" s="160"/>
      <c r="CT72" s="160"/>
      <c r="CU72" s="160"/>
      <c r="CV72" s="160"/>
      <c r="CW72" s="160"/>
      <c r="CX72" s="160"/>
      <c r="CY72" s="160"/>
      <c r="CZ72" s="160"/>
      <c r="DA72" s="160"/>
      <c r="DB72" s="160"/>
      <c r="DC72" s="161"/>
      <c r="DD72" s="74"/>
      <c r="DE72" s="74"/>
      <c r="DF72" s="74"/>
      <c r="DG72" s="74"/>
      <c r="DH72" s="74"/>
      <c r="DI72" s="74"/>
      <c r="DJ72" s="74"/>
      <c r="DK72" s="74"/>
      <c r="DL72" s="74"/>
      <c r="DM72" s="74"/>
      <c r="DN72" s="74"/>
      <c r="DO72" s="74"/>
      <c r="DP72" s="74"/>
      <c r="DQ72" s="74"/>
      <c r="DR72" s="74"/>
      <c r="DS72" s="74"/>
      <c r="DT72" s="74"/>
      <c r="DU72" s="74"/>
      <c r="DV72" s="74"/>
      <c r="DW72" s="74"/>
      <c r="DX72" s="74"/>
      <c r="DY72" s="74"/>
      <c r="DZ72" s="74"/>
      <c r="EA72" s="74"/>
      <c r="EB72" s="74"/>
      <c r="EC72" s="74"/>
      <c r="ED72" s="74"/>
      <c r="EE72" s="74"/>
      <c r="EF72" s="74"/>
      <c r="EG72" s="74"/>
      <c r="EH72" s="74"/>
      <c r="EI72" s="74"/>
      <c r="EJ72" s="74"/>
      <c r="EK72" s="74"/>
      <c r="EL72" s="74"/>
      <c r="EM72" s="74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</row>
    <row r="73" spans="1:159" ht="3" customHeight="1" x14ac:dyDescent="0.25"/>
    <row r="74" spans="1:159" x14ac:dyDescent="0.25">
      <c r="A74" s="62"/>
      <c r="B74" s="62"/>
      <c r="C74" s="62"/>
      <c r="D74" s="62"/>
      <c r="E74" s="62"/>
      <c r="F74" s="62"/>
      <c r="G74" s="62" t="s">
        <v>56</v>
      </c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146"/>
      <c r="BT74" s="146"/>
      <c r="BU74" s="146"/>
      <c r="BV74" s="146"/>
      <c r="BW74" s="146"/>
      <c r="BX74" s="146"/>
      <c r="BY74" s="146"/>
      <c r="BZ74" s="146"/>
      <c r="CA74" s="146"/>
      <c r="CB74" s="146"/>
      <c r="CC74" s="146"/>
      <c r="CD74" s="146"/>
      <c r="CE74" s="146"/>
      <c r="CF74" s="146"/>
      <c r="CG74" s="146"/>
      <c r="CH74" s="146"/>
      <c r="CI74" s="146"/>
      <c r="CJ74" s="146"/>
      <c r="CK74" s="146"/>
      <c r="CL74" s="146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/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/>
      <c r="EY74" s="62"/>
      <c r="EZ74" s="62"/>
      <c r="FA74" s="62"/>
      <c r="FB74" s="62"/>
      <c r="FC74" s="62"/>
    </row>
    <row r="75" spans="1:159" ht="38.25" customHeight="1" x14ac:dyDescent="0.25">
      <c r="A75" s="147" t="s">
        <v>198</v>
      </c>
      <c r="B75" s="148"/>
      <c r="C75" s="148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8"/>
      <c r="BR75" s="148"/>
      <c r="BS75" s="148"/>
      <c r="BT75" s="148"/>
      <c r="BU75" s="148"/>
      <c r="BV75" s="148"/>
      <c r="BW75" s="148"/>
      <c r="BX75" s="148"/>
      <c r="BY75" s="148"/>
      <c r="BZ75" s="148"/>
      <c r="CA75" s="148"/>
      <c r="CB75" s="148"/>
      <c r="CC75" s="148"/>
      <c r="CD75" s="148"/>
      <c r="CE75" s="148"/>
      <c r="CF75" s="148"/>
      <c r="CG75" s="148"/>
      <c r="CH75" s="148"/>
      <c r="CI75" s="148"/>
      <c r="CJ75" s="148"/>
      <c r="CK75" s="148"/>
      <c r="CL75" s="148"/>
      <c r="CM75" s="148"/>
      <c r="CN75" s="148"/>
      <c r="CO75" s="148"/>
      <c r="CP75" s="148"/>
      <c r="CQ75" s="148"/>
      <c r="CR75" s="148"/>
      <c r="CS75" s="148"/>
      <c r="CT75" s="148"/>
      <c r="CU75" s="148"/>
      <c r="CV75" s="148"/>
      <c r="CW75" s="148"/>
      <c r="CX75" s="148"/>
      <c r="CY75" s="148"/>
      <c r="CZ75" s="148"/>
      <c r="DA75" s="148"/>
      <c r="DB75" s="148"/>
      <c r="DC75" s="148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/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/>
      <c r="EY75" s="62"/>
      <c r="EZ75" s="62"/>
      <c r="FA75" s="62"/>
      <c r="FB75" s="62"/>
      <c r="FC75" s="62"/>
    </row>
    <row r="76" spans="1:159" ht="38.25" customHeight="1" x14ac:dyDescent="0.25">
      <c r="A76" s="147" t="s">
        <v>120</v>
      </c>
      <c r="B76" s="148"/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8"/>
      <c r="BR76" s="148"/>
      <c r="BS76" s="148"/>
      <c r="BT76" s="148"/>
      <c r="BU76" s="148"/>
      <c r="BV76" s="148"/>
      <c r="BW76" s="148"/>
      <c r="BX76" s="148"/>
      <c r="BY76" s="148"/>
      <c r="BZ76" s="148"/>
      <c r="CA76" s="148"/>
      <c r="CB76" s="148"/>
      <c r="CC76" s="148"/>
      <c r="CD76" s="148"/>
      <c r="CE76" s="148"/>
      <c r="CF76" s="148"/>
      <c r="CG76" s="148"/>
      <c r="CH76" s="148"/>
      <c r="CI76" s="148"/>
      <c r="CJ76" s="148"/>
      <c r="CK76" s="148"/>
      <c r="CL76" s="148"/>
      <c r="CM76" s="148"/>
      <c r="CN76" s="148"/>
      <c r="CO76" s="148"/>
      <c r="CP76" s="148"/>
      <c r="CQ76" s="148"/>
      <c r="CR76" s="148"/>
      <c r="CS76" s="148"/>
      <c r="CT76" s="148"/>
      <c r="CU76" s="148"/>
      <c r="CV76" s="148"/>
      <c r="CW76" s="148"/>
      <c r="CX76" s="148"/>
      <c r="CY76" s="148"/>
      <c r="CZ76" s="148"/>
      <c r="DA76" s="148"/>
      <c r="DB76" s="148"/>
      <c r="DC76" s="148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/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/>
      <c r="EY76" s="62"/>
      <c r="EZ76" s="62"/>
      <c r="FA76" s="62"/>
      <c r="FB76" s="62"/>
      <c r="FC76" s="62"/>
    </row>
    <row r="77" spans="1:159" ht="38.25" customHeight="1" x14ac:dyDescent="0.25">
      <c r="A77" s="147" t="s">
        <v>125</v>
      </c>
      <c r="B77" s="148"/>
      <c r="C77" s="148"/>
      <c r="D77" s="148"/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  <c r="BI77" s="148"/>
      <c r="BJ77" s="148"/>
      <c r="BK77" s="148"/>
      <c r="BL77" s="148"/>
      <c r="BM77" s="148"/>
      <c r="BN77" s="148"/>
      <c r="BO77" s="148"/>
      <c r="BP77" s="148"/>
      <c r="BQ77" s="148"/>
      <c r="BR77" s="148"/>
      <c r="BS77" s="148"/>
      <c r="BT77" s="148"/>
      <c r="BU77" s="148"/>
      <c r="BV77" s="148"/>
      <c r="BW77" s="148"/>
      <c r="BX77" s="148"/>
      <c r="BY77" s="148"/>
      <c r="BZ77" s="148"/>
      <c r="CA77" s="148"/>
      <c r="CB77" s="148"/>
      <c r="CC77" s="148"/>
      <c r="CD77" s="148"/>
      <c r="CE77" s="148"/>
      <c r="CF77" s="148"/>
      <c r="CG77" s="148"/>
      <c r="CH77" s="148"/>
      <c r="CI77" s="148"/>
      <c r="CJ77" s="148"/>
      <c r="CK77" s="148"/>
      <c r="CL77" s="148"/>
      <c r="CM77" s="148"/>
      <c r="CN77" s="148"/>
      <c r="CO77" s="148"/>
      <c r="CP77" s="148"/>
      <c r="CQ77" s="148"/>
      <c r="CR77" s="148"/>
      <c r="CS77" s="148"/>
      <c r="CT77" s="148"/>
      <c r="CU77" s="148"/>
      <c r="CV77" s="148"/>
      <c r="CW77" s="148"/>
      <c r="CX77" s="148"/>
      <c r="CY77" s="148"/>
      <c r="CZ77" s="148"/>
      <c r="DA77" s="148"/>
      <c r="DB77" s="148"/>
      <c r="DC77" s="148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/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/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/>
      <c r="EY77" s="62"/>
      <c r="EZ77" s="62"/>
      <c r="FA77" s="62"/>
      <c r="FB77" s="62"/>
      <c r="FC77" s="62"/>
    </row>
    <row r="78" spans="1:159" ht="38.25" customHeight="1" x14ac:dyDescent="0.25">
      <c r="A78" s="147" t="s">
        <v>199</v>
      </c>
      <c r="B78" s="148"/>
      <c r="C78" s="148"/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  <c r="BI78" s="148"/>
      <c r="BJ78" s="148"/>
      <c r="BK78" s="148"/>
      <c r="BL78" s="148"/>
      <c r="BM78" s="148"/>
      <c r="BN78" s="148"/>
      <c r="BO78" s="148"/>
      <c r="BP78" s="148"/>
      <c r="BQ78" s="148"/>
      <c r="BR78" s="148"/>
      <c r="BS78" s="148"/>
      <c r="BT78" s="148"/>
      <c r="BU78" s="148"/>
      <c r="BV78" s="148"/>
      <c r="BW78" s="148"/>
      <c r="BX78" s="148"/>
      <c r="BY78" s="148"/>
      <c r="BZ78" s="148"/>
      <c r="CA78" s="148"/>
      <c r="CB78" s="148"/>
      <c r="CC78" s="148"/>
      <c r="CD78" s="148"/>
      <c r="CE78" s="148"/>
      <c r="CF78" s="148"/>
      <c r="CG78" s="148"/>
      <c r="CH78" s="148"/>
      <c r="CI78" s="148"/>
      <c r="CJ78" s="148"/>
      <c r="CK78" s="148"/>
      <c r="CL78" s="148"/>
      <c r="CM78" s="148"/>
      <c r="CN78" s="148"/>
      <c r="CO78" s="148"/>
      <c r="CP78" s="148"/>
      <c r="CQ78" s="148"/>
      <c r="CR78" s="148"/>
      <c r="CS78" s="148"/>
      <c r="CT78" s="148"/>
      <c r="CU78" s="148"/>
      <c r="CV78" s="148"/>
      <c r="CW78" s="148"/>
      <c r="CX78" s="148"/>
      <c r="CY78" s="148"/>
      <c r="CZ78" s="148"/>
      <c r="DA78" s="148"/>
      <c r="DB78" s="148"/>
      <c r="DC78" s="148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/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/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/>
      <c r="EY78" s="62"/>
      <c r="EZ78" s="62"/>
      <c r="FA78" s="62"/>
      <c r="FB78" s="62"/>
      <c r="FC78" s="62"/>
    </row>
    <row r="79" spans="1:159" ht="38.25" customHeight="1" x14ac:dyDescent="0.25">
      <c r="A79" s="147" t="s">
        <v>121</v>
      </c>
      <c r="B79" s="148"/>
      <c r="C79" s="148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  <c r="BI79" s="148"/>
      <c r="BJ79" s="148"/>
      <c r="BK79" s="148"/>
      <c r="BL79" s="148"/>
      <c r="BM79" s="148"/>
      <c r="BN79" s="148"/>
      <c r="BO79" s="148"/>
      <c r="BP79" s="148"/>
      <c r="BQ79" s="148"/>
      <c r="BR79" s="148"/>
      <c r="BS79" s="148"/>
      <c r="BT79" s="148"/>
      <c r="BU79" s="148"/>
      <c r="BV79" s="148"/>
      <c r="BW79" s="148"/>
      <c r="BX79" s="148"/>
      <c r="BY79" s="148"/>
      <c r="BZ79" s="148"/>
      <c r="CA79" s="148"/>
      <c r="CB79" s="148"/>
      <c r="CC79" s="148"/>
      <c r="CD79" s="148"/>
      <c r="CE79" s="148"/>
      <c r="CF79" s="148"/>
      <c r="CG79" s="148"/>
      <c r="CH79" s="148"/>
      <c r="CI79" s="148"/>
      <c r="CJ79" s="148"/>
      <c r="CK79" s="148"/>
      <c r="CL79" s="148"/>
      <c r="CM79" s="148"/>
      <c r="CN79" s="148"/>
      <c r="CO79" s="148"/>
      <c r="CP79" s="148"/>
      <c r="CQ79" s="148"/>
      <c r="CR79" s="148"/>
      <c r="CS79" s="148"/>
      <c r="CT79" s="148"/>
      <c r="CU79" s="148"/>
      <c r="CV79" s="148"/>
      <c r="CW79" s="148"/>
      <c r="CX79" s="148"/>
      <c r="CY79" s="148"/>
      <c r="CZ79" s="148"/>
      <c r="DA79" s="148"/>
      <c r="DB79" s="148"/>
      <c r="DC79" s="148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/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/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/>
      <c r="EY79" s="62"/>
      <c r="EZ79" s="62"/>
      <c r="FA79" s="62"/>
      <c r="FB79" s="62"/>
      <c r="FC79" s="62"/>
    </row>
    <row r="81" spans="1:159" x14ac:dyDescent="0.25">
      <c r="A81" s="136" t="s">
        <v>162</v>
      </c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  <c r="BB81" s="136"/>
      <c r="BC81" s="136"/>
      <c r="BD81" s="136"/>
      <c r="BE81" s="136"/>
      <c r="BF81" s="136"/>
      <c r="BG81" s="136"/>
      <c r="BH81" s="114" t="s">
        <v>67</v>
      </c>
      <c r="BI81" s="114"/>
      <c r="BJ81" s="114"/>
      <c r="BK81" s="114"/>
      <c r="BL81" s="114"/>
      <c r="BM81" s="114"/>
      <c r="BN81" s="114"/>
      <c r="BO81" s="114"/>
      <c r="BP81" s="114"/>
      <c r="BQ81" s="114"/>
      <c r="BR81" s="114"/>
      <c r="BS81" s="114"/>
      <c r="BT81" s="114"/>
      <c r="BU81" s="114"/>
      <c r="BV81" s="114"/>
      <c r="BW81" s="114"/>
      <c r="BX81" s="114"/>
      <c r="BY81" s="115" t="s">
        <v>69</v>
      </c>
      <c r="BZ81" s="114"/>
      <c r="CA81" s="114"/>
      <c r="CB81" s="114"/>
      <c r="CC81" s="114"/>
      <c r="CD81" s="114"/>
      <c r="CE81" s="114"/>
      <c r="CF81" s="114"/>
      <c r="CG81" s="114"/>
      <c r="CH81" s="114"/>
      <c r="CI81" s="114"/>
      <c r="CJ81" s="114"/>
      <c r="CK81" s="114"/>
      <c r="CL81" s="114"/>
      <c r="CM81" s="114"/>
      <c r="CN81" s="114" t="s">
        <v>70</v>
      </c>
      <c r="CO81" s="114"/>
      <c r="CP81" s="114"/>
      <c r="CQ81" s="114"/>
      <c r="CR81" s="114"/>
      <c r="CS81" s="114"/>
      <c r="CT81" s="114"/>
      <c r="CU81" s="114"/>
      <c r="CV81" s="114"/>
      <c r="CW81" s="114"/>
      <c r="CX81" s="114"/>
      <c r="CY81" s="114"/>
      <c r="CZ81" s="114"/>
      <c r="DA81" s="114"/>
      <c r="DB81" s="114"/>
      <c r="DC81" s="114"/>
      <c r="DD81" s="114"/>
      <c r="DE81" s="114">
        <v>0</v>
      </c>
      <c r="DF81" s="114"/>
      <c r="DG81" s="114"/>
      <c r="DH81" s="114"/>
      <c r="DI81" s="114"/>
      <c r="DJ81" s="114"/>
      <c r="DK81" s="114"/>
      <c r="DL81" s="114"/>
      <c r="DM81" s="114"/>
      <c r="DN81" s="114"/>
      <c r="DO81" s="114"/>
      <c r="DP81" s="114"/>
      <c r="DQ81" s="114"/>
      <c r="DR81" s="114"/>
      <c r="DS81" s="114"/>
      <c r="DT81" s="114"/>
      <c r="DU81" s="114"/>
      <c r="DV81" s="114"/>
      <c r="DW81" s="114"/>
      <c r="DX81" s="114"/>
      <c r="DY81" s="114"/>
      <c r="DZ81" s="114"/>
      <c r="EA81" s="114"/>
      <c r="EB81" s="114"/>
      <c r="EC81" s="114"/>
      <c r="ED81" s="114"/>
      <c r="EE81" s="114"/>
      <c r="EF81" s="114"/>
      <c r="EG81" s="114"/>
      <c r="EH81" s="114"/>
      <c r="EI81" s="114"/>
      <c r="EJ81" s="114"/>
      <c r="EK81" s="114"/>
      <c r="EL81" s="114"/>
      <c r="EM81" s="114"/>
      <c r="EN81" s="114"/>
      <c r="EO81" s="114"/>
      <c r="EP81" s="114"/>
      <c r="EQ81" s="114"/>
      <c r="ER81" s="114"/>
      <c r="ES81" s="114"/>
      <c r="ET81" s="114"/>
      <c r="EU81" s="114"/>
      <c r="EV81" s="114"/>
      <c r="EW81" s="114"/>
      <c r="EX81" s="114"/>
      <c r="EY81" s="114"/>
      <c r="EZ81" s="114"/>
      <c r="FA81" s="114"/>
      <c r="FB81" s="114"/>
      <c r="FC81" s="83"/>
    </row>
    <row r="82" spans="1:159" x14ac:dyDescent="0.25">
      <c r="A82" s="114">
        <v>1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45" t="s">
        <v>218</v>
      </c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3"/>
      <c r="BG82" s="113"/>
      <c r="BH82" s="114" t="s">
        <v>12</v>
      </c>
      <c r="BI82" s="114"/>
      <c r="BJ82" s="114"/>
      <c r="BK82" s="114"/>
      <c r="BL82" s="114"/>
      <c r="BM82" s="114"/>
      <c r="BN82" s="114"/>
      <c r="BO82" s="114"/>
      <c r="BP82" s="114"/>
      <c r="BQ82" s="114"/>
      <c r="BR82" s="114"/>
      <c r="BS82" s="114"/>
      <c r="BT82" s="114"/>
      <c r="BU82" s="114"/>
      <c r="BV82" s="114"/>
      <c r="BW82" s="114"/>
      <c r="BX82" s="114"/>
      <c r="BY82" s="115">
        <v>6247</v>
      </c>
      <c r="BZ82" s="114"/>
      <c r="CA82" s="114"/>
      <c r="CB82" s="114"/>
      <c r="CC82" s="114"/>
      <c r="CD82" s="114"/>
      <c r="CE82" s="114"/>
      <c r="CF82" s="114"/>
      <c r="CG82" s="114"/>
      <c r="CH82" s="114"/>
      <c r="CI82" s="114"/>
      <c r="CJ82" s="114"/>
      <c r="CK82" s="114"/>
      <c r="CL82" s="114"/>
      <c r="CM82" s="114"/>
      <c r="CN82" s="115">
        <v>4255.0919999999996</v>
      </c>
      <c r="CO82" s="114"/>
      <c r="CP82" s="114"/>
      <c r="CQ82" s="114"/>
      <c r="CR82" s="114"/>
      <c r="CS82" s="114"/>
      <c r="CT82" s="114"/>
      <c r="CU82" s="114"/>
      <c r="CV82" s="114"/>
      <c r="CW82" s="114"/>
      <c r="CX82" s="114"/>
      <c r="CY82" s="114"/>
      <c r="CZ82" s="114"/>
      <c r="DA82" s="114"/>
      <c r="DB82" s="114"/>
      <c r="DC82" s="114"/>
      <c r="DD82" s="114"/>
      <c r="DE82" s="114"/>
      <c r="DF82" s="114"/>
      <c r="DG82" s="114"/>
      <c r="DH82" s="114"/>
      <c r="DI82" s="114"/>
      <c r="DJ82" s="114"/>
      <c r="DK82" s="114"/>
      <c r="DL82" s="114"/>
      <c r="DM82" s="114"/>
      <c r="DN82" s="114"/>
      <c r="DO82" s="114"/>
      <c r="DP82" s="114"/>
      <c r="DQ82" s="114"/>
      <c r="DR82" s="114"/>
      <c r="DS82" s="114"/>
      <c r="DT82" s="114"/>
      <c r="DU82" s="114"/>
      <c r="DV82" s="114"/>
      <c r="DW82" s="114"/>
      <c r="DX82" s="114"/>
      <c r="DY82" s="114"/>
      <c r="DZ82" s="114"/>
      <c r="EA82" s="114"/>
      <c r="EB82" s="114"/>
      <c r="EC82" s="114"/>
      <c r="ED82" s="114"/>
      <c r="EE82" s="114"/>
      <c r="EF82" s="114"/>
      <c r="EG82" s="114"/>
      <c r="EH82" s="114"/>
      <c r="EI82" s="114"/>
      <c r="EJ82" s="114"/>
      <c r="EK82" s="114"/>
      <c r="EL82" s="114"/>
      <c r="EM82" s="114"/>
      <c r="EN82" s="114"/>
      <c r="EO82" s="114"/>
      <c r="EP82" s="114"/>
      <c r="EQ82" s="114"/>
      <c r="ER82" s="114"/>
      <c r="ES82" s="114"/>
      <c r="ET82" s="114"/>
      <c r="EU82" s="114"/>
      <c r="EV82" s="114"/>
      <c r="EW82" s="114"/>
      <c r="EX82" s="114"/>
      <c r="EY82" s="114"/>
      <c r="EZ82" s="114"/>
      <c r="FA82" s="114"/>
      <c r="FB82" s="114"/>
      <c r="FC82" s="83"/>
    </row>
    <row r="83" spans="1:159" x14ac:dyDescent="0.25">
      <c r="A83" s="114">
        <v>2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45" t="s">
        <v>219</v>
      </c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3"/>
      <c r="BC83" s="113"/>
      <c r="BD83" s="113"/>
      <c r="BE83" s="113"/>
      <c r="BF83" s="113"/>
      <c r="BG83" s="113"/>
      <c r="BH83" s="114" t="s">
        <v>12</v>
      </c>
      <c r="BI83" s="114"/>
      <c r="BJ83" s="114"/>
      <c r="BK83" s="114"/>
      <c r="BL83" s="114"/>
      <c r="BM83" s="114"/>
      <c r="BN83" s="114"/>
      <c r="BO83" s="114"/>
      <c r="BP83" s="114"/>
      <c r="BQ83" s="114"/>
      <c r="BR83" s="114"/>
      <c r="BS83" s="114"/>
      <c r="BT83" s="114"/>
      <c r="BU83" s="114"/>
      <c r="BV83" s="114"/>
      <c r="BW83" s="114"/>
      <c r="BX83" s="114"/>
      <c r="BY83" s="115">
        <v>407.7</v>
      </c>
      <c r="BZ83" s="114"/>
      <c r="CA83" s="114"/>
      <c r="CB83" s="114"/>
      <c r="CC83" s="114"/>
      <c r="CD83" s="114"/>
      <c r="CE83" s="114"/>
      <c r="CF83" s="114"/>
      <c r="CG83" s="114"/>
      <c r="CH83" s="114"/>
      <c r="CI83" s="114"/>
      <c r="CJ83" s="114"/>
      <c r="CK83" s="114"/>
      <c r="CL83" s="114"/>
      <c r="CM83" s="114"/>
      <c r="CN83" s="115">
        <v>318.18875000000003</v>
      </c>
      <c r="CO83" s="114"/>
      <c r="CP83" s="114"/>
      <c r="CQ83" s="114"/>
      <c r="CR83" s="114"/>
      <c r="CS83" s="114"/>
      <c r="CT83" s="114"/>
      <c r="CU83" s="114"/>
      <c r="CV83" s="114"/>
      <c r="CW83" s="114"/>
      <c r="CX83" s="114"/>
      <c r="CY83" s="114"/>
      <c r="CZ83" s="114"/>
      <c r="DA83" s="114"/>
      <c r="DB83" s="114"/>
      <c r="DC83" s="114"/>
      <c r="DD83" s="114"/>
      <c r="DE83" s="114"/>
      <c r="DF83" s="114"/>
      <c r="DG83" s="114"/>
      <c r="DH83" s="114"/>
      <c r="DI83" s="114"/>
      <c r="DJ83" s="114"/>
      <c r="DK83" s="114"/>
      <c r="DL83" s="114"/>
      <c r="DM83" s="114"/>
      <c r="DN83" s="114"/>
      <c r="DO83" s="114"/>
      <c r="DP83" s="114"/>
      <c r="DQ83" s="114"/>
      <c r="DR83" s="114"/>
      <c r="DS83" s="114"/>
      <c r="DT83" s="114"/>
      <c r="DU83" s="114"/>
      <c r="DV83" s="114"/>
      <c r="DW83" s="114"/>
      <c r="DX83" s="114"/>
      <c r="DY83" s="114"/>
      <c r="DZ83" s="114"/>
      <c r="EA83" s="114"/>
      <c r="EB83" s="114"/>
      <c r="EC83" s="114"/>
      <c r="ED83" s="114"/>
      <c r="EE83" s="114"/>
      <c r="EF83" s="114"/>
      <c r="EG83" s="114"/>
      <c r="EH83" s="114"/>
      <c r="EI83" s="114"/>
      <c r="EJ83" s="114"/>
      <c r="EK83" s="114"/>
      <c r="EL83" s="114"/>
      <c r="EM83" s="114"/>
      <c r="EN83" s="114"/>
      <c r="EO83" s="114"/>
      <c r="EP83" s="114"/>
      <c r="EQ83" s="114"/>
      <c r="ER83" s="114"/>
      <c r="ES83" s="114"/>
      <c r="ET83" s="114"/>
      <c r="EU83" s="114"/>
      <c r="EV83" s="114"/>
      <c r="EW83" s="114"/>
      <c r="EX83" s="114"/>
      <c r="EY83" s="114"/>
      <c r="EZ83" s="114"/>
      <c r="FA83" s="114"/>
      <c r="FB83" s="114"/>
      <c r="FC83" s="83"/>
    </row>
    <row r="84" spans="1:159" x14ac:dyDescent="0.25">
      <c r="A84" s="114">
        <v>3</v>
      </c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3" t="s">
        <v>220</v>
      </c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  <c r="BH84" s="114" t="s">
        <v>12</v>
      </c>
      <c r="BI84" s="114"/>
      <c r="BJ84" s="114"/>
      <c r="BK84" s="114"/>
      <c r="BL84" s="114"/>
      <c r="BM84" s="114"/>
      <c r="BN84" s="114"/>
      <c r="BO84" s="114"/>
      <c r="BP84" s="114"/>
      <c r="BQ84" s="114"/>
      <c r="BR84" s="114"/>
      <c r="BS84" s="114"/>
      <c r="BT84" s="114"/>
      <c r="BU84" s="114"/>
      <c r="BV84" s="114"/>
      <c r="BW84" s="114"/>
      <c r="BX84" s="114"/>
      <c r="BY84" s="115">
        <v>0</v>
      </c>
      <c r="BZ84" s="114"/>
      <c r="CA84" s="114"/>
      <c r="CB84" s="114"/>
      <c r="CC84" s="114"/>
      <c r="CD84" s="114"/>
      <c r="CE84" s="114"/>
      <c r="CF84" s="114"/>
      <c r="CG84" s="114"/>
      <c r="CH84" s="114"/>
      <c r="CI84" s="114"/>
      <c r="CJ84" s="114"/>
      <c r="CK84" s="114"/>
      <c r="CL84" s="114"/>
      <c r="CM84" s="114"/>
      <c r="CN84" s="115">
        <v>0</v>
      </c>
      <c r="CO84" s="114"/>
      <c r="CP84" s="114"/>
      <c r="CQ84" s="114"/>
      <c r="CR84" s="114"/>
      <c r="CS84" s="114"/>
      <c r="CT84" s="114"/>
      <c r="CU84" s="114"/>
      <c r="CV84" s="114"/>
      <c r="CW84" s="114"/>
      <c r="CX84" s="114"/>
      <c r="CY84" s="114"/>
      <c r="CZ84" s="114"/>
      <c r="DA84" s="114"/>
      <c r="DB84" s="114"/>
      <c r="DC84" s="114"/>
      <c r="DD84" s="114"/>
      <c r="DE84" s="114"/>
      <c r="DF84" s="114"/>
      <c r="DG84" s="114"/>
      <c r="DH84" s="114"/>
      <c r="DI84" s="114"/>
      <c r="DJ84" s="114"/>
      <c r="DK84" s="114"/>
      <c r="DL84" s="114"/>
      <c r="DM84" s="114"/>
      <c r="DN84" s="114"/>
      <c r="DO84" s="114"/>
      <c r="DP84" s="114"/>
      <c r="DQ84" s="114"/>
      <c r="DR84" s="114"/>
      <c r="DS84" s="114"/>
      <c r="DT84" s="114"/>
      <c r="DU84" s="114"/>
      <c r="DV84" s="114"/>
      <c r="DW84" s="114"/>
      <c r="DX84" s="114"/>
      <c r="DY84" s="114"/>
      <c r="DZ84" s="114"/>
      <c r="EA84" s="114"/>
      <c r="EB84" s="114"/>
      <c r="EC84" s="114"/>
      <c r="ED84" s="114"/>
      <c r="EE84" s="114"/>
      <c r="EF84" s="114"/>
      <c r="EG84" s="114"/>
      <c r="EH84" s="114"/>
      <c r="EI84" s="114"/>
      <c r="EJ84" s="114"/>
      <c r="EK84" s="114"/>
      <c r="EL84" s="114"/>
      <c r="EM84" s="114"/>
      <c r="EN84" s="114"/>
      <c r="EO84" s="114"/>
      <c r="EP84" s="114"/>
      <c r="EQ84" s="114"/>
      <c r="ER84" s="114"/>
      <c r="ES84" s="114"/>
      <c r="ET84" s="114"/>
      <c r="EU84" s="114"/>
      <c r="EV84" s="114"/>
      <c r="EW84" s="114"/>
      <c r="EX84" s="114"/>
      <c r="EY84" s="114"/>
      <c r="EZ84" s="114"/>
      <c r="FA84" s="114"/>
      <c r="FB84" s="114"/>
      <c r="FC84" s="83"/>
    </row>
    <row r="85" spans="1:159" x14ac:dyDescent="0.25">
      <c r="A85" s="114">
        <v>4</v>
      </c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3" t="s">
        <v>221</v>
      </c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3"/>
      <c r="AR85" s="113"/>
      <c r="AS85" s="113"/>
      <c r="AT85" s="113"/>
      <c r="AU85" s="113"/>
      <c r="AV85" s="113"/>
      <c r="AW85" s="113"/>
      <c r="AX85" s="113"/>
      <c r="AY85" s="113"/>
      <c r="AZ85" s="113"/>
      <c r="BA85" s="113"/>
      <c r="BB85" s="113"/>
      <c r="BC85" s="113"/>
      <c r="BD85" s="113"/>
      <c r="BE85" s="113"/>
      <c r="BF85" s="113"/>
      <c r="BG85" s="113"/>
      <c r="BH85" s="114" t="s">
        <v>12</v>
      </c>
      <c r="BI85" s="114"/>
      <c r="BJ85" s="114"/>
      <c r="BK85" s="114"/>
      <c r="BL85" s="114"/>
      <c r="BM85" s="114"/>
      <c r="BN85" s="114"/>
      <c r="BO85" s="114"/>
      <c r="BP85" s="114"/>
      <c r="BQ85" s="114"/>
      <c r="BR85" s="114"/>
      <c r="BS85" s="114"/>
      <c r="BT85" s="114"/>
      <c r="BU85" s="114"/>
      <c r="BV85" s="114"/>
      <c r="BW85" s="114"/>
      <c r="BX85" s="114"/>
      <c r="BY85" s="115">
        <v>9.1999999999999993</v>
      </c>
      <c r="BZ85" s="114"/>
      <c r="CA85" s="114"/>
      <c r="CB85" s="114"/>
      <c r="CC85" s="114"/>
      <c r="CD85" s="114"/>
      <c r="CE85" s="114"/>
      <c r="CF85" s="114"/>
      <c r="CG85" s="114"/>
      <c r="CH85" s="114"/>
      <c r="CI85" s="114"/>
      <c r="CJ85" s="114"/>
      <c r="CK85" s="114"/>
      <c r="CL85" s="114"/>
      <c r="CM85" s="114"/>
      <c r="CN85" s="115">
        <v>10.032000000000002</v>
      </c>
      <c r="CO85" s="114"/>
      <c r="CP85" s="114"/>
      <c r="CQ85" s="114"/>
      <c r="CR85" s="114"/>
      <c r="CS85" s="114"/>
      <c r="CT85" s="114"/>
      <c r="CU85" s="114"/>
      <c r="CV85" s="114"/>
      <c r="CW85" s="114"/>
      <c r="CX85" s="114"/>
      <c r="CY85" s="114"/>
      <c r="CZ85" s="114"/>
      <c r="DA85" s="114"/>
      <c r="DB85" s="114"/>
      <c r="DC85" s="114"/>
      <c r="DD85" s="114"/>
      <c r="DE85" s="114"/>
      <c r="DF85" s="114"/>
      <c r="DG85" s="114"/>
      <c r="DH85" s="114"/>
      <c r="DI85" s="114"/>
      <c r="DJ85" s="114"/>
      <c r="DK85" s="114"/>
      <c r="DL85" s="114"/>
      <c r="DM85" s="114"/>
      <c r="DN85" s="114"/>
      <c r="DO85" s="114"/>
      <c r="DP85" s="114"/>
      <c r="DQ85" s="114"/>
      <c r="DR85" s="114"/>
      <c r="DS85" s="114"/>
      <c r="DT85" s="114"/>
      <c r="DU85" s="114"/>
      <c r="DV85" s="114"/>
      <c r="DW85" s="114"/>
      <c r="DX85" s="114"/>
      <c r="DY85" s="114"/>
      <c r="DZ85" s="114"/>
      <c r="EA85" s="114"/>
      <c r="EB85" s="114"/>
      <c r="EC85" s="114"/>
      <c r="ED85" s="114"/>
      <c r="EE85" s="114"/>
      <c r="EF85" s="114"/>
      <c r="EG85" s="114"/>
      <c r="EH85" s="114"/>
      <c r="EI85" s="114"/>
      <c r="EJ85" s="114"/>
      <c r="EK85" s="114"/>
      <c r="EL85" s="114"/>
      <c r="EM85" s="114"/>
      <c r="EN85" s="114"/>
      <c r="EO85" s="114"/>
      <c r="EP85" s="114"/>
      <c r="EQ85" s="114"/>
      <c r="ER85" s="114"/>
      <c r="ES85" s="114"/>
      <c r="ET85" s="114"/>
      <c r="EU85" s="114"/>
      <c r="EV85" s="114"/>
      <c r="EW85" s="114"/>
      <c r="EX85" s="114"/>
      <c r="EY85" s="114"/>
      <c r="EZ85" s="114"/>
      <c r="FA85" s="114"/>
      <c r="FB85" s="114"/>
      <c r="FC85" s="83"/>
    </row>
    <row r="86" spans="1:159" x14ac:dyDescent="0.25">
      <c r="A86" s="114">
        <v>5</v>
      </c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3" t="s">
        <v>222</v>
      </c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  <c r="AT86" s="113"/>
      <c r="AU86" s="113"/>
      <c r="AV86" s="113"/>
      <c r="AW86" s="113"/>
      <c r="AX86" s="113"/>
      <c r="AY86" s="113"/>
      <c r="AZ86" s="113"/>
      <c r="BA86" s="113"/>
      <c r="BB86" s="113"/>
      <c r="BC86" s="113"/>
      <c r="BD86" s="113"/>
      <c r="BE86" s="113"/>
      <c r="BF86" s="113"/>
      <c r="BG86" s="113"/>
      <c r="BH86" s="114" t="s">
        <v>12</v>
      </c>
      <c r="BI86" s="114"/>
      <c r="BJ86" s="114"/>
      <c r="BK86" s="114"/>
      <c r="BL86" s="114"/>
      <c r="BM86" s="114"/>
      <c r="BN86" s="114"/>
      <c r="BO86" s="114"/>
      <c r="BP86" s="114"/>
      <c r="BQ86" s="114"/>
      <c r="BR86" s="114"/>
      <c r="BS86" s="114"/>
      <c r="BT86" s="114"/>
      <c r="BU86" s="114"/>
      <c r="BV86" s="114"/>
      <c r="BW86" s="114"/>
      <c r="BX86" s="114"/>
      <c r="BY86" s="115">
        <v>16.3</v>
      </c>
      <c r="BZ86" s="114"/>
      <c r="CA86" s="114"/>
      <c r="CB86" s="114"/>
      <c r="CC86" s="114"/>
      <c r="CD86" s="114"/>
      <c r="CE86" s="114"/>
      <c r="CF86" s="114"/>
      <c r="CG86" s="114"/>
      <c r="CH86" s="114"/>
      <c r="CI86" s="114"/>
      <c r="CJ86" s="114"/>
      <c r="CK86" s="114"/>
      <c r="CL86" s="114"/>
      <c r="CM86" s="114"/>
      <c r="CN86" s="115">
        <v>0</v>
      </c>
      <c r="CO86" s="114"/>
      <c r="CP86" s="114"/>
      <c r="CQ86" s="114"/>
      <c r="CR86" s="114"/>
      <c r="CS86" s="114"/>
      <c r="CT86" s="114"/>
      <c r="CU86" s="114"/>
      <c r="CV86" s="114"/>
      <c r="CW86" s="114"/>
      <c r="CX86" s="114"/>
      <c r="CY86" s="114"/>
      <c r="CZ86" s="114"/>
      <c r="DA86" s="114"/>
      <c r="DB86" s="114"/>
      <c r="DC86" s="114"/>
      <c r="DD86" s="114"/>
      <c r="DE86" s="114"/>
      <c r="DF86" s="114"/>
      <c r="DG86" s="114"/>
      <c r="DH86" s="114"/>
      <c r="DI86" s="114"/>
      <c r="DJ86" s="114"/>
      <c r="DK86" s="114"/>
      <c r="DL86" s="114"/>
      <c r="DM86" s="114"/>
      <c r="DN86" s="114"/>
      <c r="DO86" s="114"/>
      <c r="DP86" s="114"/>
      <c r="DQ86" s="114"/>
      <c r="DR86" s="114"/>
      <c r="DS86" s="114"/>
      <c r="DT86" s="114"/>
      <c r="DU86" s="114"/>
      <c r="DV86" s="114"/>
      <c r="DW86" s="114"/>
      <c r="DX86" s="114"/>
      <c r="DY86" s="114"/>
      <c r="DZ86" s="114"/>
      <c r="EA86" s="114"/>
      <c r="EB86" s="114"/>
      <c r="EC86" s="114"/>
      <c r="ED86" s="114"/>
      <c r="EE86" s="114"/>
      <c r="EF86" s="114"/>
      <c r="EG86" s="114"/>
      <c r="EH86" s="114"/>
      <c r="EI86" s="114"/>
      <c r="EJ86" s="114"/>
      <c r="EK86" s="114"/>
      <c r="EL86" s="114"/>
      <c r="EM86" s="114"/>
      <c r="EN86" s="114"/>
      <c r="EO86" s="114"/>
      <c r="EP86" s="114"/>
      <c r="EQ86" s="114"/>
      <c r="ER86" s="114"/>
      <c r="ES86" s="114"/>
      <c r="ET86" s="114"/>
      <c r="EU86" s="114"/>
      <c r="EV86" s="114"/>
      <c r="EW86" s="114"/>
      <c r="EX86" s="114"/>
      <c r="EY86" s="114"/>
      <c r="EZ86" s="114"/>
      <c r="FA86" s="114"/>
      <c r="FB86" s="114"/>
      <c r="FC86" s="83"/>
    </row>
    <row r="87" spans="1:159" x14ac:dyDescent="0.25">
      <c r="A87" s="114">
        <v>6</v>
      </c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3" t="s">
        <v>223</v>
      </c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113"/>
      <c r="BC87" s="113"/>
      <c r="BD87" s="113"/>
      <c r="BE87" s="113"/>
      <c r="BF87" s="113"/>
      <c r="BG87" s="113"/>
      <c r="BH87" s="114" t="s">
        <v>12</v>
      </c>
      <c r="BI87" s="114"/>
      <c r="BJ87" s="114"/>
      <c r="BK87" s="114"/>
      <c r="BL87" s="114"/>
      <c r="BM87" s="114"/>
      <c r="BN87" s="114"/>
      <c r="BO87" s="114"/>
      <c r="BP87" s="114"/>
      <c r="BQ87" s="114"/>
      <c r="BR87" s="114"/>
      <c r="BS87" s="114"/>
      <c r="BT87" s="114"/>
      <c r="BU87" s="114"/>
      <c r="BV87" s="114"/>
      <c r="BW87" s="114"/>
      <c r="BX87" s="114"/>
      <c r="BY87" s="115">
        <v>163.1</v>
      </c>
      <c r="BZ87" s="114"/>
      <c r="CA87" s="114"/>
      <c r="CB87" s="114"/>
      <c r="CC87" s="114"/>
      <c r="CD87" s="114"/>
      <c r="CE87" s="114"/>
      <c r="CF87" s="114"/>
      <c r="CG87" s="114"/>
      <c r="CH87" s="114"/>
      <c r="CI87" s="114"/>
      <c r="CJ87" s="114"/>
      <c r="CK87" s="114"/>
      <c r="CL87" s="114"/>
      <c r="CM87" s="114"/>
      <c r="CN87" s="115">
        <v>298.59719999999999</v>
      </c>
      <c r="CO87" s="114"/>
      <c r="CP87" s="114"/>
      <c r="CQ87" s="114"/>
      <c r="CR87" s="114"/>
      <c r="CS87" s="114"/>
      <c r="CT87" s="114"/>
      <c r="CU87" s="114"/>
      <c r="CV87" s="114"/>
      <c r="CW87" s="114"/>
      <c r="CX87" s="114"/>
      <c r="CY87" s="114"/>
      <c r="CZ87" s="114"/>
      <c r="DA87" s="114"/>
      <c r="DB87" s="114"/>
      <c r="DC87" s="114"/>
      <c r="DD87" s="114"/>
      <c r="DE87" s="127"/>
      <c r="DF87" s="127"/>
      <c r="DG87" s="127"/>
      <c r="DH87" s="127"/>
      <c r="DI87" s="127"/>
      <c r="DJ87" s="127"/>
      <c r="DK87" s="127"/>
      <c r="DL87" s="127"/>
      <c r="DM87" s="127"/>
      <c r="DN87" s="127"/>
      <c r="DO87" s="127"/>
      <c r="DP87" s="127"/>
      <c r="DQ87" s="127"/>
      <c r="DR87" s="127"/>
      <c r="DS87" s="127"/>
      <c r="DT87" s="127"/>
      <c r="DU87" s="127"/>
      <c r="DV87" s="127"/>
      <c r="DW87" s="127"/>
      <c r="DX87" s="127"/>
      <c r="DY87" s="127"/>
      <c r="DZ87" s="127"/>
      <c r="EA87" s="127"/>
      <c r="EB87" s="127"/>
      <c r="EC87" s="127"/>
      <c r="ED87" s="127"/>
      <c r="EE87" s="127"/>
      <c r="EF87" s="127"/>
      <c r="EG87" s="127"/>
      <c r="EH87" s="127"/>
      <c r="EI87" s="127"/>
      <c r="EJ87" s="127"/>
      <c r="EK87" s="127"/>
      <c r="EL87" s="127"/>
      <c r="EM87" s="127"/>
      <c r="EN87" s="127"/>
      <c r="EO87" s="127"/>
      <c r="EP87" s="127"/>
      <c r="EQ87" s="127"/>
      <c r="ER87" s="127"/>
      <c r="ES87" s="127"/>
      <c r="ET87" s="127"/>
      <c r="EU87" s="127"/>
      <c r="EV87" s="127"/>
      <c r="EW87" s="127"/>
      <c r="EX87" s="127"/>
      <c r="EY87" s="127"/>
      <c r="EZ87" s="127"/>
      <c r="FA87" s="127"/>
      <c r="FB87" s="127"/>
      <c r="FC87" s="86"/>
    </row>
    <row r="88" spans="1:159" x14ac:dyDescent="0.25">
      <c r="A88" s="114">
        <v>7</v>
      </c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3" t="s">
        <v>224</v>
      </c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  <c r="AN88" s="113"/>
      <c r="AO88" s="113"/>
      <c r="AP88" s="113"/>
      <c r="AQ88" s="113"/>
      <c r="AR88" s="113"/>
      <c r="AS88" s="113"/>
      <c r="AT88" s="113"/>
      <c r="AU88" s="113"/>
      <c r="AV88" s="113"/>
      <c r="AW88" s="113"/>
      <c r="AX88" s="113"/>
      <c r="AY88" s="113"/>
      <c r="AZ88" s="113"/>
      <c r="BA88" s="113"/>
      <c r="BB88" s="113"/>
      <c r="BC88" s="113"/>
      <c r="BD88" s="113"/>
      <c r="BE88" s="113"/>
      <c r="BF88" s="113"/>
      <c r="BG88" s="113"/>
      <c r="BH88" s="114" t="s">
        <v>12</v>
      </c>
      <c r="BI88" s="114"/>
      <c r="BJ88" s="114"/>
      <c r="BK88" s="114"/>
      <c r="BL88" s="114"/>
      <c r="BM88" s="114"/>
      <c r="BN88" s="114"/>
      <c r="BO88" s="114"/>
      <c r="BP88" s="114"/>
      <c r="BQ88" s="114"/>
      <c r="BR88" s="114"/>
      <c r="BS88" s="114"/>
      <c r="BT88" s="114"/>
      <c r="BU88" s="114"/>
      <c r="BV88" s="114"/>
      <c r="BW88" s="114"/>
      <c r="BX88" s="114"/>
      <c r="BY88" s="115">
        <v>88.5</v>
      </c>
      <c r="BZ88" s="114"/>
      <c r="CA88" s="114"/>
      <c r="CB88" s="114"/>
      <c r="CC88" s="114"/>
      <c r="CD88" s="114"/>
      <c r="CE88" s="114"/>
      <c r="CF88" s="114"/>
      <c r="CG88" s="114"/>
      <c r="CH88" s="114"/>
      <c r="CI88" s="114"/>
      <c r="CJ88" s="114"/>
      <c r="CK88" s="114"/>
      <c r="CL88" s="114"/>
      <c r="CM88" s="114"/>
      <c r="CN88" s="115">
        <v>0</v>
      </c>
      <c r="CO88" s="114"/>
      <c r="CP88" s="114"/>
      <c r="CQ88" s="114"/>
      <c r="CR88" s="114"/>
      <c r="CS88" s="114"/>
      <c r="CT88" s="114"/>
      <c r="CU88" s="114"/>
      <c r="CV88" s="114"/>
      <c r="CW88" s="114"/>
      <c r="CX88" s="114"/>
      <c r="CY88" s="114"/>
      <c r="CZ88" s="114"/>
      <c r="DA88" s="114"/>
      <c r="DB88" s="114"/>
      <c r="DC88" s="114"/>
      <c r="DD88" s="114"/>
      <c r="DE88" s="114"/>
      <c r="DF88" s="114"/>
      <c r="DG88" s="114"/>
      <c r="DH88" s="114"/>
      <c r="DI88" s="114"/>
      <c r="DJ88" s="114"/>
      <c r="DK88" s="114"/>
      <c r="DL88" s="114"/>
      <c r="DM88" s="114"/>
      <c r="DN88" s="114"/>
      <c r="DO88" s="114"/>
      <c r="DP88" s="114"/>
      <c r="DQ88" s="114"/>
      <c r="DR88" s="114"/>
      <c r="DS88" s="114"/>
      <c r="DT88" s="114"/>
      <c r="DU88" s="114"/>
      <c r="DV88" s="114"/>
      <c r="DW88" s="114"/>
      <c r="DX88" s="114"/>
      <c r="DY88" s="114"/>
      <c r="DZ88" s="114"/>
      <c r="EA88" s="114"/>
      <c r="EB88" s="114"/>
      <c r="EC88" s="114"/>
      <c r="ED88" s="114"/>
      <c r="EE88" s="114"/>
      <c r="EF88" s="114"/>
      <c r="EG88" s="114"/>
      <c r="EH88" s="114"/>
      <c r="EI88" s="114"/>
      <c r="EJ88" s="114"/>
      <c r="EK88" s="114"/>
      <c r="EL88" s="114"/>
      <c r="EM88" s="114"/>
      <c r="EN88" s="114"/>
      <c r="EO88" s="114"/>
      <c r="EP88" s="114"/>
      <c r="EQ88" s="114"/>
      <c r="ER88" s="114"/>
      <c r="ES88" s="114"/>
      <c r="ET88" s="114"/>
      <c r="EU88" s="114"/>
      <c r="EV88" s="114"/>
      <c r="EW88" s="114"/>
      <c r="EX88" s="114"/>
      <c r="EY88" s="114"/>
      <c r="EZ88" s="114"/>
      <c r="FA88" s="114"/>
      <c r="FB88" s="114"/>
      <c r="FC88" s="83"/>
    </row>
    <row r="89" spans="1:159" x14ac:dyDescent="0.25">
      <c r="A89" s="114">
        <v>8</v>
      </c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3" t="s">
        <v>225</v>
      </c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  <c r="AT89" s="113"/>
      <c r="AU89" s="113"/>
      <c r="AV89" s="113"/>
      <c r="AW89" s="113"/>
      <c r="AX89" s="113"/>
      <c r="AY89" s="113"/>
      <c r="AZ89" s="113"/>
      <c r="BA89" s="113"/>
      <c r="BB89" s="113"/>
      <c r="BC89" s="113"/>
      <c r="BD89" s="113"/>
      <c r="BE89" s="113"/>
      <c r="BF89" s="113"/>
      <c r="BG89" s="113"/>
      <c r="BH89" s="114" t="s">
        <v>12</v>
      </c>
      <c r="BI89" s="114"/>
      <c r="BJ89" s="114"/>
      <c r="BK89" s="114"/>
      <c r="BL89" s="114"/>
      <c r="BM89" s="114"/>
      <c r="BN89" s="114"/>
      <c r="BO89" s="114"/>
      <c r="BP89" s="114"/>
      <c r="BQ89" s="114"/>
      <c r="BR89" s="114"/>
      <c r="BS89" s="114"/>
      <c r="BT89" s="114"/>
      <c r="BU89" s="114"/>
      <c r="BV89" s="114"/>
      <c r="BW89" s="114"/>
      <c r="BX89" s="114"/>
      <c r="BY89" s="115">
        <v>541.1</v>
      </c>
      <c r="BZ89" s="114"/>
      <c r="CA89" s="114"/>
      <c r="CB89" s="114"/>
      <c r="CC89" s="114"/>
      <c r="CD89" s="114"/>
      <c r="CE89" s="114"/>
      <c r="CF89" s="114"/>
      <c r="CG89" s="114"/>
      <c r="CH89" s="114"/>
      <c r="CI89" s="114"/>
      <c r="CJ89" s="114"/>
      <c r="CK89" s="114"/>
      <c r="CL89" s="114"/>
      <c r="CM89" s="114"/>
      <c r="CN89" s="115">
        <v>200.77799999999999</v>
      </c>
      <c r="CO89" s="114"/>
      <c r="CP89" s="114"/>
      <c r="CQ89" s="114"/>
      <c r="CR89" s="114"/>
      <c r="CS89" s="114"/>
      <c r="CT89" s="114"/>
      <c r="CU89" s="114"/>
      <c r="CV89" s="114"/>
      <c r="CW89" s="114"/>
      <c r="CX89" s="114"/>
      <c r="CY89" s="114"/>
      <c r="CZ89" s="114"/>
      <c r="DA89" s="114"/>
      <c r="DB89" s="114"/>
      <c r="DC89" s="114"/>
      <c r="DD89" s="114"/>
      <c r="DE89" s="113" t="s">
        <v>213</v>
      </c>
      <c r="DF89" s="113"/>
      <c r="DG89" s="113"/>
      <c r="DH89" s="113"/>
      <c r="DI89" s="113"/>
      <c r="DJ89" s="113"/>
      <c r="DK89" s="113"/>
      <c r="DL89" s="113"/>
      <c r="DM89" s="113"/>
      <c r="DN89" s="113"/>
      <c r="DO89" s="113"/>
      <c r="DP89" s="113"/>
      <c r="DQ89" s="113"/>
      <c r="DR89" s="113"/>
      <c r="DS89" s="113"/>
      <c r="DT89" s="113"/>
      <c r="DU89" s="113"/>
      <c r="DV89" s="113"/>
      <c r="DW89" s="113"/>
      <c r="DX89" s="113"/>
      <c r="DY89" s="113"/>
      <c r="DZ89" s="113"/>
      <c r="EA89" s="113"/>
      <c r="EB89" s="113"/>
      <c r="EC89" s="113"/>
      <c r="ED89" s="113"/>
      <c r="EE89" s="113"/>
      <c r="EF89" s="113"/>
      <c r="EG89" s="113"/>
      <c r="EH89" s="113"/>
      <c r="EI89" s="113"/>
      <c r="EJ89" s="113"/>
      <c r="EK89" s="113"/>
      <c r="EL89" s="113"/>
      <c r="EM89" s="113"/>
      <c r="EN89" s="113"/>
      <c r="EO89" s="113"/>
      <c r="EP89" s="113"/>
      <c r="EQ89" s="113"/>
      <c r="ER89" s="113"/>
      <c r="ES89" s="113"/>
      <c r="ET89" s="113"/>
      <c r="EU89" s="113"/>
      <c r="EV89" s="113"/>
      <c r="EW89" s="113"/>
      <c r="EX89" s="113"/>
      <c r="EY89" s="113"/>
      <c r="EZ89" s="113"/>
      <c r="FA89" s="113"/>
      <c r="FB89" s="113"/>
      <c r="FC89" s="87"/>
    </row>
    <row r="90" spans="1:159" x14ac:dyDescent="0.25">
      <c r="A90" s="114">
        <v>9</v>
      </c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3" t="s">
        <v>226</v>
      </c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  <c r="AQ90" s="113"/>
      <c r="AR90" s="113"/>
      <c r="AS90" s="113"/>
      <c r="AT90" s="113"/>
      <c r="AU90" s="113"/>
      <c r="AV90" s="113"/>
      <c r="AW90" s="113"/>
      <c r="AX90" s="113"/>
      <c r="AY90" s="113"/>
      <c r="AZ90" s="113"/>
      <c r="BA90" s="113"/>
      <c r="BB90" s="113"/>
      <c r="BC90" s="113"/>
      <c r="BD90" s="113"/>
      <c r="BE90" s="113"/>
      <c r="BF90" s="113"/>
      <c r="BG90" s="113"/>
      <c r="BH90" s="114" t="s">
        <v>12</v>
      </c>
      <c r="BI90" s="114"/>
      <c r="BJ90" s="114"/>
      <c r="BK90" s="114"/>
      <c r="BL90" s="114"/>
      <c r="BM90" s="114"/>
      <c r="BN90" s="114"/>
      <c r="BO90" s="114"/>
      <c r="BP90" s="114"/>
      <c r="BQ90" s="114"/>
      <c r="BR90" s="114"/>
      <c r="BS90" s="114"/>
      <c r="BT90" s="114"/>
      <c r="BU90" s="114"/>
      <c r="BV90" s="114"/>
      <c r="BW90" s="114"/>
      <c r="BX90" s="114"/>
      <c r="BY90" s="115">
        <v>174.82999999999998</v>
      </c>
      <c r="BZ90" s="114"/>
      <c r="CA90" s="114"/>
      <c r="CB90" s="114"/>
      <c r="CC90" s="114"/>
      <c r="CD90" s="114"/>
      <c r="CE90" s="114"/>
      <c r="CF90" s="114"/>
      <c r="CG90" s="114"/>
      <c r="CH90" s="114"/>
      <c r="CI90" s="114"/>
      <c r="CJ90" s="114"/>
      <c r="CK90" s="114"/>
      <c r="CL90" s="114"/>
      <c r="CM90" s="114"/>
      <c r="CN90" s="115">
        <v>360.45407000000006</v>
      </c>
      <c r="CO90" s="114"/>
      <c r="CP90" s="114"/>
      <c r="CQ90" s="114"/>
      <c r="CR90" s="114"/>
      <c r="CS90" s="114"/>
      <c r="CT90" s="114"/>
      <c r="CU90" s="114"/>
      <c r="CV90" s="114"/>
      <c r="CW90" s="114"/>
      <c r="CX90" s="114"/>
      <c r="CY90" s="114"/>
      <c r="CZ90" s="114"/>
      <c r="DA90" s="114"/>
      <c r="DB90" s="114"/>
      <c r="DC90" s="114"/>
      <c r="DD90" s="114"/>
      <c r="DE90" s="134" t="s">
        <v>251</v>
      </c>
      <c r="DF90" s="134"/>
      <c r="DG90" s="134"/>
      <c r="DH90" s="134"/>
      <c r="DI90" s="134"/>
      <c r="DJ90" s="134"/>
      <c r="DK90" s="134"/>
      <c r="DL90" s="134"/>
      <c r="DM90" s="134"/>
      <c r="DN90" s="134"/>
      <c r="DO90" s="134"/>
      <c r="DP90" s="134"/>
      <c r="DQ90" s="134"/>
      <c r="DR90" s="134"/>
      <c r="DS90" s="134"/>
      <c r="DT90" s="134"/>
      <c r="DU90" s="134"/>
      <c r="DV90" s="134"/>
      <c r="DW90" s="134"/>
      <c r="DX90" s="134"/>
      <c r="DY90" s="134"/>
      <c r="DZ90" s="134"/>
      <c r="EA90" s="134"/>
      <c r="EB90" s="134"/>
      <c r="EC90" s="134"/>
      <c r="ED90" s="134"/>
      <c r="EE90" s="134"/>
      <c r="EF90" s="134"/>
      <c r="EG90" s="134"/>
      <c r="EH90" s="134"/>
      <c r="EI90" s="134"/>
      <c r="EJ90" s="134"/>
      <c r="EK90" s="134"/>
      <c r="EL90" s="134"/>
      <c r="EM90" s="134"/>
      <c r="EN90" s="134"/>
      <c r="EO90" s="134"/>
      <c r="EP90" s="134"/>
      <c r="EQ90" s="134"/>
      <c r="ER90" s="134"/>
      <c r="ES90" s="134"/>
      <c r="ET90" s="134"/>
      <c r="EU90" s="134"/>
      <c r="EV90" s="134"/>
      <c r="EW90" s="134"/>
      <c r="EX90" s="134"/>
      <c r="EY90" s="134"/>
      <c r="EZ90" s="134"/>
      <c r="FA90" s="134"/>
      <c r="FB90" s="134"/>
      <c r="FC90" s="88"/>
    </row>
    <row r="91" spans="1:159" x14ac:dyDescent="0.25">
      <c r="A91" s="114">
        <v>10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3" t="s">
        <v>227</v>
      </c>
      <c r="R91" s="113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  <c r="AU91" s="113"/>
      <c r="AV91" s="113"/>
      <c r="AW91" s="113"/>
      <c r="AX91" s="113"/>
      <c r="AY91" s="113"/>
      <c r="AZ91" s="113"/>
      <c r="BA91" s="113"/>
      <c r="BB91" s="113"/>
      <c r="BC91" s="113"/>
      <c r="BD91" s="113"/>
      <c r="BE91" s="113"/>
      <c r="BF91" s="113"/>
      <c r="BG91" s="113"/>
      <c r="BH91" s="114" t="s">
        <v>12</v>
      </c>
      <c r="BI91" s="114"/>
      <c r="BJ91" s="114"/>
      <c r="BK91" s="114"/>
      <c r="BL91" s="114"/>
      <c r="BM91" s="114"/>
      <c r="BN91" s="114"/>
      <c r="BO91" s="114"/>
      <c r="BP91" s="114"/>
      <c r="BQ91" s="114"/>
      <c r="BR91" s="114"/>
      <c r="BS91" s="114"/>
      <c r="BT91" s="114"/>
      <c r="BU91" s="114"/>
      <c r="BV91" s="114"/>
      <c r="BW91" s="114"/>
      <c r="BX91" s="114"/>
      <c r="BY91" s="115">
        <v>0</v>
      </c>
      <c r="BZ91" s="114"/>
      <c r="CA91" s="114"/>
      <c r="CB91" s="114"/>
      <c r="CC91" s="114"/>
      <c r="CD91" s="114"/>
      <c r="CE91" s="114"/>
      <c r="CF91" s="114"/>
      <c r="CG91" s="114"/>
      <c r="CH91" s="114"/>
      <c r="CI91" s="114"/>
      <c r="CJ91" s="114"/>
      <c r="CK91" s="114"/>
      <c r="CL91" s="114"/>
      <c r="CM91" s="114"/>
      <c r="CN91" s="115">
        <v>15.912929999999999</v>
      </c>
      <c r="CO91" s="114"/>
      <c r="CP91" s="114"/>
      <c r="CQ91" s="114"/>
      <c r="CR91" s="114"/>
      <c r="CS91" s="114"/>
      <c r="CT91" s="114"/>
      <c r="CU91" s="114"/>
      <c r="CV91" s="114"/>
      <c r="CW91" s="114"/>
      <c r="CX91" s="114"/>
      <c r="CY91" s="114"/>
      <c r="CZ91" s="114"/>
      <c r="DA91" s="114"/>
      <c r="DB91" s="114"/>
      <c r="DC91" s="114"/>
      <c r="DD91" s="114"/>
      <c r="DE91" s="114"/>
      <c r="DF91" s="114"/>
      <c r="DG91" s="114"/>
      <c r="DH91" s="114"/>
      <c r="DI91" s="114"/>
      <c r="DJ91" s="114"/>
      <c r="DK91" s="114"/>
      <c r="DL91" s="114"/>
      <c r="DM91" s="114"/>
      <c r="DN91" s="114"/>
      <c r="DO91" s="114"/>
      <c r="DP91" s="114"/>
      <c r="DQ91" s="114"/>
      <c r="DR91" s="114"/>
      <c r="DS91" s="114"/>
      <c r="DT91" s="114"/>
      <c r="DU91" s="114"/>
      <c r="DV91" s="114"/>
      <c r="DW91" s="114"/>
      <c r="DX91" s="114"/>
      <c r="DY91" s="114"/>
      <c r="DZ91" s="114"/>
      <c r="EA91" s="114"/>
      <c r="EB91" s="114"/>
      <c r="EC91" s="114"/>
      <c r="ED91" s="114"/>
      <c r="EE91" s="114"/>
      <c r="EF91" s="114"/>
      <c r="EG91" s="114"/>
      <c r="EH91" s="114"/>
      <c r="EI91" s="114"/>
      <c r="EJ91" s="114"/>
      <c r="EK91" s="114"/>
      <c r="EL91" s="114"/>
      <c r="EM91" s="114"/>
      <c r="EN91" s="114"/>
      <c r="EO91" s="114"/>
      <c r="EP91" s="114"/>
      <c r="EQ91" s="114"/>
      <c r="ER91" s="114"/>
      <c r="ES91" s="114"/>
      <c r="ET91" s="114"/>
      <c r="EU91" s="114"/>
      <c r="EV91" s="114"/>
      <c r="EW91" s="114"/>
      <c r="EX91" s="114"/>
      <c r="EY91" s="114"/>
      <c r="EZ91" s="114"/>
      <c r="FA91" s="114"/>
      <c r="FB91" s="114"/>
      <c r="FC91" s="83"/>
    </row>
    <row r="92" spans="1:159" x14ac:dyDescent="0.25">
      <c r="A92" s="114">
        <v>11</v>
      </c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3" t="s">
        <v>228</v>
      </c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13"/>
      <c r="AN92" s="113"/>
      <c r="AO92" s="113"/>
      <c r="AP92" s="113"/>
      <c r="AQ92" s="113"/>
      <c r="AR92" s="113"/>
      <c r="AS92" s="113"/>
      <c r="AT92" s="113"/>
      <c r="AU92" s="113"/>
      <c r="AV92" s="113"/>
      <c r="AW92" s="113"/>
      <c r="AX92" s="113"/>
      <c r="AY92" s="113"/>
      <c r="AZ92" s="113"/>
      <c r="BA92" s="113"/>
      <c r="BB92" s="113"/>
      <c r="BC92" s="113"/>
      <c r="BD92" s="113"/>
      <c r="BE92" s="113"/>
      <c r="BF92" s="113"/>
      <c r="BG92" s="113"/>
      <c r="BH92" s="114" t="s">
        <v>12</v>
      </c>
      <c r="BI92" s="114"/>
      <c r="BJ92" s="114"/>
      <c r="BK92" s="114"/>
      <c r="BL92" s="114"/>
      <c r="BM92" s="114"/>
      <c r="BN92" s="114"/>
      <c r="BO92" s="114"/>
      <c r="BP92" s="114"/>
      <c r="BQ92" s="114"/>
      <c r="BR92" s="114"/>
      <c r="BS92" s="114"/>
      <c r="BT92" s="114"/>
      <c r="BU92" s="114"/>
      <c r="BV92" s="114"/>
      <c r="BW92" s="114"/>
      <c r="BX92" s="114"/>
      <c r="BY92" s="115">
        <v>25.5</v>
      </c>
      <c r="BZ92" s="114"/>
      <c r="CA92" s="114"/>
      <c r="CB92" s="114"/>
      <c r="CC92" s="114"/>
      <c r="CD92" s="114"/>
      <c r="CE92" s="114"/>
      <c r="CF92" s="114"/>
      <c r="CG92" s="114"/>
      <c r="CH92" s="114"/>
      <c r="CI92" s="114"/>
      <c r="CJ92" s="114"/>
      <c r="CK92" s="114"/>
      <c r="CL92" s="114"/>
      <c r="CM92" s="114"/>
      <c r="CN92" s="115">
        <v>1.75</v>
      </c>
      <c r="CO92" s="114"/>
      <c r="CP92" s="114"/>
      <c r="CQ92" s="114"/>
      <c r="CR92" s="114"/>
      <c r="CS92" s="114"/>
      <c r="CT92" s="114"/>
      <c r="CU92" s="114"/>
      <c r="CV92" s="114"/>
      <c r="CW92" s="114"/>
      <c r="CX92" s="114"/>
      <c r="CY92" s="114"/>
      <c r="CZ92" s="114"/>
      <c r="DA92" s="114"/>
      <c r="DB92" s="114"/>
      <c r="DC92" s="114"/>
      <c r="DD92" s="114"/>
      <c r="DE92" s="114"/>
      <c r="DF92" s="114"/>
      <c r="DG92" s="114"/>
      <c r="DH92" s="114"/>
      <c r="DI92" s="114"/>
      <c r="DJ92" s="114"/>
      <c r="DK92" s="114"/>
      <c r="DL92" s="114"/>
      <c r="DM92" s="114"/>
      <c r="DN92" s="114"/>
      <c r="DO92" s="114"/>
      <c r="DP92" s="114"/>
      <c r="DQ92" s="114"/>
      <c r="DR92" s="114"/>
      <c r="DS92" s="114"/>
      <c r="DT92" s="114"/>
      <c r="DU92" s="114"/>
      <c r="DV92" s="114"/>
      <c r="DW92" s="114"/>
      <c r="DX92" s="114"/>
      <c r="DY92" s="114"/>
      <c r="DZ92" s="114"/>
      <c r="EA92" s="114"/>
      <c r="EB92" s="114"/>
      <c r="EC92" s="114"/>
      <c r="ED92" s="114"/>
      <c r="EE92" s="114"/>
      <c r="EF92" s="114"/>
      <c r="EG92" s="114"/>
      <c r="EH92" s="114"/>
      <c r="EI92" s="114"/>
      <c r="EJ92" s="114"/>
      <c r="EK92" s="114"/>
      <c r="EL92" s="114"/>
      <c r="EM92" s="114"/>
      <c r="EN92" s="114"/>
      <c r="EO92" s="114"/>
      <c r="EP92" s="114"/>
      <c r="EQ92" s="114"/>
      <c r="ER92" s="114"/>
      <c r="ES92" s="114"/>
      <c r="ET92" s="114"/>
      <c r="EU92" s="114"/>
      <c r="EV92" s="114"/>
      <c r="EW92" s="114"/>
      <c r="EX92" s="114"/>
      <c r="EY92" s="114"/>
      <c r="EZ92" s="114"/>
      <c r="FA92" s="114"/>
      <c r="FB92" s="114"/>
      <c r="FC92" s="83"/>
    </row>
    <row r="93" spans="1:159" x14ac:dyDescent="0.25">
      <c r="A93" s="114">
        <v>12</v>
      </c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44" t="s">
        <v>229</v>
      </c>
      <c r="R93" s="144"/>
      <c r="S93" s="144"/>
      <c r="T93" s="144"/>
      <c r="U93" s="144"/>
      <c r="V93" s="144"/>
      <c r="W93" s="144"/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  <c r="AQ93" s="144"/>
      <c r="AR93" s="144"/>
      <c r="AS93" s="144"/>
      <c r="AT93" s="144"/>
      <c r="AU93" s="144"/>
      <c r="AV93" s="144"/>
      <c r="AW93" s="144"/>
      <c r="AX93" s="144"/>
      <c r="AY93" s="144"/>
      <c r="AZ93" s="144"/>
      <c r="BA93" s="144"/>
      <c r="BB93" s="144"/>
      <c r="BC93" s="144"/>
      <c r="BD93" s="144"/>
      <c r="BE93" s="144"/>
      <c r="BF93" s="144"/>
      <c r="BG93" s="144"/>
      <c r="BH93" s="114" t="s">
        <v>12</v>
      </c>
      <c r="BI93" s="114"/>
      <c r="BJ93" s="114"/>
      <c r="BK93" s="114"/>
      <c r="BL93" s="114"/>
      <c r="BM93" s="114"/>
      <c r="BN93" s="114"/>
      <c r="BO93" s="114"/>
      <c r="BP93" s="114"/>
      <c r="BQ93" s="114"/>
      <c r="BR93" s="114"/>
      <c r="BS93" s="114"/>
      <c r="BT93" s="114"/>
      <c r="BU93" s="114"/>
      <c r="BV93" s="114"/>
      <c r="BW93" s="114"/>
      <c r="BX93" s="114"/>
      <c r="BY93" s="115">
        <v>2.5099999999999998</v>
      </c>
      <c r="BZ93" s="114"/>
      <c r="CA93" s="114"/>
      <c r="CB93" s="114"/>
      <c r="CC93" s="114"/>
      <c r="CD93" s="114"/>
      <c r="CE93" s="114"/>
      <c r="CF93" s="114"/>
      <c r="CG93" s="114"/>
      <c r="CH93" s="114"/>
      <c r="CI93" s="114"/>
      <c r="CJ93" s="114"/>
      <c r="CK93" s="114"/>
      <c r="CL93" s="114"/>
      <c r="CM93" s="114"/>
      <c r="CN93" s="115">
        <v>0</v>
      </c>
      <c r="CO93" s="114"/>
      <c r="CP93" s="114"/>
      <c r="CQ93" s="114"/>
      <c r="CR93" s="114"/>
      <c r="CS93" s="114"/>
      <c r="CT93" s="114"/>
      <c r="CU93" s="114"/>
      <c r="CV93" s="114"/>
      <c r="CW93" s="114"/>
      <c r="CX93" s="114"/>
      <c r="CY93" s="114"/>
      <c r="CZ93" s="114"/>
      <c r="DA93" s="114"/>
      <c r="DB93" s="114"/>
      <c r="DC93" s="114"/>
      <c r="DD93" s="114"/>
      <c r="DE93" s="114"/>
      <c r="DF93" s="114"/>
      <c r="DG93" s="114"/>
      <c r="DH93" s="114"/>
      <c r="DI93" s="114"/>
      <c r="DJ93" s="114"/>
      <c r="DK93" s="114"/>
      <c r="DL93" s="114"/>
      <c r="DM93" s="114"/>
      <c r="DN93" s="114"/>
      <c r="DO93" s="114"/>
      <c r="DP93" s="114"/>
      <c r="DQ93" s="114"/>
      <c r="DR93" s="114"/>
      <c r="DS93" s="114"/>
      <c r="DT93" s="114"/>
      <c r="DU93" s="114"/>
      <c r="DV93" s="114"/>
      <c r="DW93" s="114"/>
      <c r="DX93" s="114"/>
      <c r="DY93" s="114"/>
      <c r="DZ93" s="114"/>
      <c r="EA93" s="114"/>
      <c r="EB93" s="114"/>
      <c r="EC93" s="114"/>
      <c r="ED93" s="114"/>
      <c r="EE93" s="114"/>
      <c r="EF93" s="114"/>
      <c r="EG93" s="114"/>
      <c r="EH93" s="114"/>
      <c r="EI93" s="114"/>
      <c r="EJ93" s="114"/>
      <c r="EK93" s="114"/>
      <c r="EL93" s="114"/>
      <c r="EM93" s="114"/>
      <c r="EN93" s="114"/>
      <c r="EO93" s="114"/>
      <c r="EP93" s="114"/>
      <c r="EQ93" s="114"/>
      <c r="ER93" s="114"/>
      <c r="ES93" s="114"/>
      <c r="ET93" s="114"/>
      <c r="EU93" s="114"/>
      <c r="EV93" s="114"/>
      <c r="EW93" s="114"/>
      <c r="EX93" s="114"/>
      <c r="EY93" s="114"/>
      <c r="EZ93" s="114"/>
      <c r="FA93" s="114"/>
      <c r="FB93" s="114"/>
      <c r="FC93" s="83"/>
    </row>
    <row r="94" spans="1:159" x14ac:dyDescent="0.25">
      <c r="A94" s="114">
        <v>14</v>
      </c>
      <c r="B94" s="114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3" t="s">
        <v>253</v>
      </c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  <c r="AH94" s="113"/>
      <c r="AI94" s="113"/>
      <c r="AJ94" s="113"/>
      <c r="AK94" s="113"/>
      <c r="AL94" s="113"/>
      <c r="AM94" s="113"/>
      <c r="AN94" s="113"/>
      <c r="AO94" s="113"/>
      <c r="AP94" s="113"/>
      <c r="AQ94" s="113"/>
      <c r="AR94" s="113"/>
      <c r="AS94" s="113"/>
      <c r="AT94" s="113"/>
      <c r="AU94" s="113"/>
      <c r="AV94" s="113"/>
      <c r="AW94" s="113"/>
      <c r="AX94" s="113"/>
      <c r="AY94" s="113"/>
      <c r="AZ94" s="113"/>
      <c r="BA94" s="113"/>
      <c r="BB94" s="113"/>
      <c r="BC94" s="113"/>
      <c r="BD94" s="113"/>
      <c r="BE94" s="113"/>
      <c r="BF94" s="113"/>
      <c r="BG94" s="113"/>
      <c r="BH94" s="114" t="s">
        <v>12</v>
      </c>
      <c r="BI94" s="114"/>
      <c r="BJ94" s="114"/>
      <c r="BK94" s="114"/>
      <c r="BL94" s="114"/>
      <c r="BM94" s="114"/>
      <c r="BN94" s="114"/>
      <c r="BO94" s="114"/>
      <c r="BP94" s="114"/>
      <c r="BQ94" s="114"/>
      <c r="BR94" s="114"/>
      <c r="BS94" s="114"/>
      <c r="BT94" s="114"/>
      <c r="BU94" s="114"/>
      <c r="BV94" s="114"/>
      <c r="BW94" s="114"/>
      <c r="BX94" s="114"/>
      <c r="BY94" s="115">
        <v>280</v>
      </c>
      <c r="BZ94" s="114"/>
      <c r="CA94" s="114"/>
      <c r="CB94" s="114"/>
      <c r="CC94" s="114"/>
      <c r="CD94" s="114"/>
      <c r="CE94" s="114"/>
      <c r="CF94" s="114"/>
      <c r="CG94" s="114"/>
      <c r="CH94" s="114"/>
      <c r="CI94" s="114"/>
      <c r="CJ94" s="114"/>
      <c r="CK94" s="114"/>
      <c r="CL94" s="114"/>
      <c r="CM94" s="114"/>
      <c r="CN94" s="115">
        <v>296.39999999999992</v>
      </c>
      <c r="CO94" s="114"/>
      <c r="CP94" s="114"/>
      <c r="CQ94" s="114"/>
      <c r="CR94" s="114"/>
      <c r="CS94" s="114"/>
      <c r="CT94" s="114"/>
      <c r="CU94" s="114"/>
      <c r="CV94" s="114"/>
      <c r="CW94" s="114"/>
      <c r="CX94" s="114"/>
      <c r="CY94" s="114"/>
      <c r="CZ94" s="114"/>
      <c r="DA94" s="114"/>
      <c r="DB94" s="114"/>
      <c r="DC94" s="114"/>
      <c r="DD94" s="114"/>
      <c r="DE94" s="127"/>
      <c r="DF94" s="127"/>
      <c r="DG94" s="127"/>
      <c r="DH94" s="127"/>
      <c r="DI94" s="127"/>
      <c r="DJ94" s="127"/>
      <c r="DK94" s="127"/>
      <c r="DL94" s="127"/>
      <c r="DM94" s="127"/>
      <c r="DN94" s="127"/>
      <c r="DO94" s="127"/>
      <c r="DP94" s="127"/>
      <c r="DQ94" s="127"/>
      <c r="DR94" s="127"/>
      <c r="DS94" s="127"/>
      <c r="DT94" s="127"/>
      <c r="DU94" s="127"/>
      <c r="DV94" s="127"/>
      <c r="DW94" s="127"/>
      <c r="DX94" s="127"/>
      <c r="DY94" s="127"/>
      <c r="DZ94" s="127"/>
      <c r="EA94" s="127"/>
      <c r="EB94" s="127"/>
      <c r="EC94" s="127"/>
      <c r="ED94" s="127"/>
      <c r="EE94" s="127"/>
      <c r="EF94" s="127"/>
      <c r="EG94" s="127"/>
      <c r="EH94" s="127"/>
      <c r="EI94" s="127"/>
      <c r="EJ94" s="127"/>
      <c r="EK94" s="127"/>
      <c r="EL94" s="127"/>
      <c r="EM94" s="127"/>
      <c r="EN94" s="127"/>
      <c r="EO94" s="127"/>
      <c r="EP94" s="127"/>
      <c r="EQ94" s="127"/>
      <c r="ER94" s="127"/>
      <c r="ES94" s="127"/>
      <c r="ET94" s="127"/>
      <c r="EU94" s="127"/>
      <c r="EV94" s="127"/>
      <c r="EW94" s="127"/>
      <c r="EX94" s="127"/>
      <c r="EY94" s="127"/>
      <c r="EZ94" s="127"/>
      <c r="FA94" s="127"/>
      <c r="FB94" s="127"/>
      <c r="FC94" s="86"/>
    </row>
    <row r="95" spans="1:159" x14ac:dyDescent="0.25">
      <c r="A95" s="129" t="s">
        <v>131</v>
      </c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30"/>
      <c r="BI95" s="130"/>
      <c r="BJ95" s="130"/>
      <c r="BK95" s="130"/>
      <c r="BL95" s="130"/>
      <c r="BM95" s="130"/>
      <c r="BN95" s="130"/>
      <c r="BO95" s="130"/>
      <c r="BP95" s="130"/>
      <c r="BQ95" s="130"/>
      <c r="BR95" s="130"/>
      <c r="BS95" s="130"/>
      <c r="BT95" s="130"/>
      <c r="BU95" s="130"/>
      <c r="BV95" s="130"/>
      <c r="BW95" s="130"/>
      <c r="BX95" s="131"/>
      <c r="BY95" s="141">
        <f>SUM(BY82:CM94)</f>
        <v>7955.7400000000007</v>
      </c>
      <c r="BZ95" s="142"/>
      <c r="CA95" s="142"/>
      <c r="CB95" s="142"/>
      <c r="CC95" s="142"/>
      <c r="CD95" s="142"/>
      <c r="CE95" s="142"/>
      <c r="CF95" s="142"/>
      <c r="CG95" s="142"/>
      <c r="CH95" s="142"/>
      <c r="CI95" s="142"/>
      <c r="CJ95" s="142"/>
      <c r="CK95" s="142"/>
      <c r="CL95" s="142"/>
      <c r="CM95" s="142"/>
      <c r="CN95" s="143">
        <f>SUM(CN82:DD94)</f>
        <v>5757.2049500000003</v>
      </c>
      <c r="CO95" s="142"/>
      <c r="CP95" s="142"/>
      <c r="CQ95" s="142"/>
      <c r="CR95" s="142"/>
      <c r="CS95" s="142"/>
      <c r="CT95" s="142"/>
      <c r="CU95" s="142"/>
      <c r="CV95" s="142"/>
      <c r="CW95" s="142"/>
      <c r="CX95" s="142"/>
      <c r="CY95" s="142"/>
      <c r="CZ95" s="142"/>
      <c r="DA95" s="142"/>
      <c r="DB95" s="142"/>
      <c r="DC95" s="142"/>
      <c r="DD95" s="142"/>
      <c r="DE95" s="115"/>
      <c r="DF95" s="114"/>
      <c r="DG95" s="114"/>
      <c r="DH95" s="114"/>
      <c r="DI95" s="114"/>
      <c r="DJ95" s="114"/>
      <c r="DK95" s="114"/>
      <c r="DL95" s="114"/>
      <c r="DM95" s="114"/>
      <c r="DN95" s="114"/>
      <c r="DO95" s="114"/>
      <c r="DP95" s="114"/>
      <c r="DQ95" s="114"/>
      <c r="DR95" s="114"/>
      <c r="DS95" s="114"/>
      <c r="DT95" s="114"/>
      <c r="DU95" s="114"/>
      <c r="DV95" s="114"/>
      <c r="DW95" s="114"/>
      <c r="DX95" s="114"/>
      <c r="DY95" s="114"/>
      <c r="DZ95" s="114"/>
      <c r="EA95" s="114"/>
      <c r="EB95" s="114"/>
      <c r="EC95" s="114"/>
      <c r="ED95" s="114"/>
      <c r="EE95" s="114"/>
      <c r="EF95" s="114"/>
      <c r="EG95" s="114"/>
      <c r="EH95" s="114"/>
      <c r="EI95" s="114"/>
      <c r="EJ95" s="114"/>
      <c r="EK95" s="114"/>
      <c r="EL95" s="114"/>
      <c r="EM95" s="114"/>
      <c r="EN95" s="114"/>
      <c r="EO95" s="114"/>
      <c r="EP95" s="114"/>
      <c r="EQ95" s="114"/>
      <c r="ER95" s="114"/>
      <c r="ES95" s="114"/>
      <c r="ET95" s="114"/>
      <c r="EU95" s="114"/>
      <c r="EV95" s="114"/>
      <c r="EW95" s="114"/>
      <c r="EX95" s="114"/>
      <c r="EY95" s="114"/>
      <c r="EZ95" s="114"/>
      <c r="FA95" s="114"/>
      <c r="FB95" s="114"/>
      <c r="FC95" s="83"/>
    </row>
    <row r="96" spans="1:159" x14ac:dyDescent="0.25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N96" s="140"/>
      <c r="AO96" s="140"/>
      <c r="AP96" s="140"/>
      <c r="AQ96" s="140"/>
      <c r="AR96" s="140"/>
      <c r="AS96" s="140"/>
      <c r="AT96" s="140"/>
      <c r="AU96" s="140"/>
      <c r="AV96" s="140"/>
      <c r="AW96" s="140"/>
      <c r="AX96" s="140"/>
      <c r="AY96" s="140"/>
      <c r="AZ96" s="140"/>
      <c r="BA96" s="140"/>
      <c r="BB96" s="140"/>
      <c r="BC96" s="140"/>
      <c r="BD96" s="140"/>
      <c r="BE96" s="140"/>
      <c r="BF96" s="140"/>
      <c r="BG96" s="140"/>
      <c r="BH96" s="102"/>
      <c r="BI96" s="102"/>
      <c r="BJ96" s="102"/>
      <c r="BK96" s="102"/>
      <c r="BL96" s="102"/>
      <c r="BM96" s="102"/>
      <c r="BN96" s="102"/>
      <c r="BO96" s="102"/>
      <c r="BP96" s="102"/>
      <c r="BQ96" s="102"/>
      <c r="BR96" s="102"/>
      <c r="BS96" s="102"/>
      <c r="BT96" s="102"/>
      <c r="BU96" s="102"/>
      <c r="BV96" s="102"/>
      <c r="BW96" s="102"/>
      <c r="BX96" s="102"/>
      <c r="BY96" s="105"/>
      <c r="BZ96" s="102"/>
      <c r="CA96" s="102"/>
      <c r="CB96" s="102"/>
      <c r="CC96" s="102"/>
      <c r="CD96" s="102"/>
      <c r="CE96" s="102"/>
      <c r="CF96" s="102"/>
      <c r="CG96" s="102"/>
      <c r="CH96" s="102"/>
      <c r="CI96" s="102"/>
      <c r="CJ96" s="102"/>
      <c r="CK96" s="102"/>
      <c r="CL96" s="102"/>
      <c r="CM96" s="102"/>
      <c r="CN96" s="102"/>
      <c r="CO96" s="102"/>
      <c r="CP96" s="102"/>
      <c r="CQ96" s="102"/>
      <c r="CR96" s="102"/>
      <c r="CS96" s="102"/>
      <c r="CT96" s="102"/>
      <c r="CU96" s="102"/>
      <c r="CV96" s="102"/>
      <c r="CW96" s="102"/>
      <c r="CX96" s="102"/>
      <c r="CY96" s="102"/>
      <c r="CZ96" s="102"/>
      <c r="DA96" s="102"/>
      <c r="DB96" s="102"/>
      <c r="DC96" s="102"/>
      <c r="DD96" s="102"/>
      <c r="DE96" s="102"/>
      <c r="DF96" s="102"/>
      <c r="DG96" s="102"/>
      <c r="DH96" s="102"/>
      <c r="DI96" s="102"/>
      <c r="DJ96" s="102"/>
      <c r="DK96" s="102"/>
      <c r="DL96" s="102"/>
      <c r="DM96" s="102"/>
      <c r="DN96" s="102"/>
      <c r="DO96" s="102"/>
      <c r="DP96" s="102"/>
      <c r="DQ96" s="102"/>
      <c r="DR96" s="102"/>
      <c r="DS96" s="102"/>
      <c r="DT96" s="102"/>
      <c r="DU96" s="102"/>
      <c r="DV96" s="102"/>
      <c r="DW96" s="102"/>
      <c r="DX96" s="102"/>
      <c r="DY96" s="102"/>
      <c r="DZ96" s="102"/>
      <c r="EA96" s="102"/>
      <c r="EB96" s="102"/>
      <c r="EC96" s="102"/>
      <c r="ED96" s="102"/>
      <c r="EE96" s="102"/>
      <c r="EF96" s="102"/>
      <c r="EG96" s="102"/>
      <c r="EH96" s="102"/>
      <c r="EI96" s="102"/>
      <c r="EJ96" s="102"/>
      <c r="EK96" s="102"/>
      <c r="EL96" s="102"/>
      <c r="EM96" s="102"/>
      <c r="EN96" s="102"/>
      <c r="EO96" s="102"/>
      <c r="EP96" s="102"/>
      <c r="EQ96" s="102"/>
      <c r="ER96" s="102"/>
      <c r="ES96" s="102"/>
      <c r="ET96" s="102"/>
      <c r="EU96" s="102"/>
      <c r="EV96" s="102"/>
      <c r="EW96" s="102"/>
      <c r="EX96" s="102"/>
      <c r="EY96" s="102"/>
      <c r="EZ96" s="102"/>
      <c r="FA96" s="102"/>
      <c r="FB96" s="102"/>
      <c r="FC96" s="82"/>
    </row>
    <row r="97" spans="1:159" x14ac:dyDescent="0.25">
      <c r="A97" s="136" t="s">
        <v>124</v>
      </c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136"/>
      <c r="AX97" s="136"/>
      <c r="AY97" s="136"/>
      <c r="AZ97" s="136"/>
      <c r="BA97" s="136"/>
      <c r="BB97" s="136"/>
      <c r="BC97" s="136"/>
      <c r="BD97" s="136"/>
      <c r="BE97" s="136"/>
      <c r="BF97" s="136"/>
      <c r="BG97" s="136"/>
      <c r="BH97" s="114" t="s">
        <v>67</v>
      </c>
      <c r="BI97" s="114"/>
      <c r="BJ97" s="114"/>
      <c r="BK97" s="114"/>
      <c r="BL97" s="114"/>
      <c r="BM97" s="114"/>
      <c r="BN97" s="114"/>
      <c r="BO97" s="114"/>
      <c r="BP97" s="114"/>
      <c r="BQ97" s="114"/>
      <c r="BR97" s="114"/>
      <c r="BS97" s="114"/>
      <c r="BT97" s="114"/>
      <c r="BU97" s="114"/>
      <c r="BV97" s="114"/>
      <c r="BW97" s="114"/>
      <c r="BX97" s="114"/>
      <c r="BY97" s="115" t="s">
        <v>69</v>
      </c>
      <c r="BZ97" s="114"/>
      <c r="CA97" s="114"/>
      <c r="CB97" s="114"/>
      <c r="CC97" s="114"/>
      <c r="CD97" s="114"/>
      <c r="CE97" s="114"/>
      <c r="CF97" s="114"/>
      <c r="CG97" s="114"/>
      <c r="CH97" s="114"/>
      <c r="CI97" s="114"/>
      <c r="CJ97" s="114"/>
      <c r="CK97" s="114"/>
      <c r="CL97" s="114"/>
      <c r="CM97" s="114"/>
      <c r="CN97" s="114" t="s">
        <v>70</v>
      </c>
      <c r="CO97" s="114"/>
      <c r="CP97" s="114"/>
      <c r="CQ97" s="114"/>
      <c r="CR97" s="114"/>
      <c r="CS97" s="114"/>
      <c r="CT97" s="114"/>
      <c r="CU97" s="114"/>
      <c r="CV97" s="114"/>
      <c r="CW97" s="114"/>
      <c r="CX97" s="114"/>
      <c r="CY97" s="114"/>
      <c r="CZ97" s="114"/>
      <c r="DA97" s="114"/>
      <c r="DB97" s="114"/>
      <c r="DC97" s="114"/>
      <c r="DD97" s="114"/>
      <c r="DE97" s="114" t="s">
        <v>68</v>
      </c>
      <c r="DF97" s="114"/>
      <c r="DG97" s="114"/>
      <c r="DH97" s="114"/>
      <c r="DI97" s="114"/>
      <c r="DJ97" s="114"/>
      <c r="DK97" s="114"/>
      <c r="DL97" s="114"/>
      <c r="DM97" s="114"/>
      <c r="DN97" s="114"/>
      <c r="DO97" s="114"/>
      <c r="DP97" s="114"/>
      <c r="DQ97" s="114"/>
      <c r="DR97" s="114"/>
      <c r="DS97" s="114"/>
      <c r="DT97" s="114"/>
      <c r="DU97" s="114"/>
      <c r="DV97" s="114"/>
      <c r="DW97" s="114"/>
      <c r="DX97" s="114"/>
      <c r="DY97" s="114"/>
      <c r="DZ97" s="114"/>
      <c r="EA97" s="114"/>
      <c r="EB97" s="114"/>
      <c r="EC97" s="114"/>
      <c r="ED97" s="114"/>
      <c r="EE97" s="114"/>
      <c r="EF97" s="114"/>
      <c r="EG97" s="114"/>
      <c r="EH97" s="114"/>
      <c r="EI97" s="114"/>
      <c r="EJ97" s="114"/>
      <c r="EK97" s="114"/>
      <c r="EL97" s="114"/>
      <c r="EM97" s="114"/>
      <c r="EN97" s="114"/>
      <c r="EO97" s="114"/>
      <c r="EP97" s="114"/>
      <c r="EQ97" s="114"/>
      <c r="ER97" s="114"/>
      <c r="ES97" s="114"/>
      <c r="ET97" s="114"/>
      <c r="EU97" s="114"/>
      <c r="EV97" s="114"/>
      <c r="EW97" s="114"/>
      <c r="EX97" s="114"/>
      <c r="EY97" s="114"/>
      <c r="EZ97" s="114"/>
      <c r="FA97" s="114"/>
      <c r="FB97" s="114"/>
      <c r="FC97" s="83"/>
    </row>
    <row r="98" spans="1:159" x14ac:dyDescent="0.25">
      <c r="A98" s="114">
        <v>1</v>
      </c>
      <c r="B98" s="114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3" t="s">
        <v>60</v>
      </c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  <c r="AJ98" s="113"/>
      <c r="AK98" s="113"/>
      <c r="AL98" s="113"/>
      <c r="AM98" s="113"/>
      <c r="AN98" s="113"/>
      <c r="AO98" s="113"/>
      <c r="AP98" s="113"/>
      <c r="AQ98" s="113"/>
      <c r="AR98" s="113"/>
      <c r="AS98" s="113"/>
      <c r="AT98" s="113"/>
      <c r="AU98" s="113"/>
      <c r="AV98" s="113"/>
      <c r="AW98" s="113"/>
      <c r="AX98" s="113"/>
      <c r="AY98" s="113"/>
      <c r="AZ98" s="113"/>
      <c r="BA98" s="113"/>
      <c r="BB98" s="113"/>
      <c r="BC98" s="113"/>
      <c r="BD98" s="113"/>
      <c r="BE98" s="113"/>
      <c r="BF98" s="113"/>
      <c r="BG98" s="113"/>
      <c r="BH98" s="114" t="s">
        <v>12</v>
      </c>
      <c r="BI98" s="114"/>
      <c r="BJ98" s="114"/>
      <c r="BK98" s="114"/>
      <c r="BL98" s="114"/>
      <c r="BM98" s="114"/>
      <c r="BN98" s="114"/>
      <c r="BO98" s="114"/>
      <c r="BP98" s="114"/>
      <c r="BQ98" s="114"/>
      <c r="BR98" s="114"/>
      <c r="BS98" s="114"/>
      <c r="BT98" s="114"/>
      <c r="BU98" s="114"/>
      <c r="BV98" s="114"/>
      <c r="BW98" s="114"/>
      <c r="BX98" s="114"/>
      <c r="BY98" s="115">
        <v>870.5809999999999</v>
      </c>
      <c r="BZ98" s="114"/>
      <c r="CA98" s="114"/>
      <c r="CB98" s="114"/>
      <c r="CC98" s="114"/>
      <c r="CD98" s="114"/>
      <c r="CE98" s="114"/>
      <c r="CF98" s="114"/>
      <c r="CG98" s="114"/>
      <c r="CH98" s="114"/>
      <c r="CI98" s="114"/>
      <c r="CJ98" s="114"/>
      <c r="CK98" s="114"/>
      <c r="CL98" s="114"/>
      <c r="CM98" s="114"/>
      <c r="CN98" s="115">
        <v>612.62246000000005</v>
      </c>
      <c r="CO98" s="114"/>
      <c r="CP98" s="114"/>
      <c r="CQ98" s="114"/>
      <c r="CR98" s="114"/>
      <c r="CS98" s="114"/>
      <c r="CT98" s="114"/>
      <c r="CU98" s="114"/>
      <c r="CV98" s="114"/>
      <c r="CW98" s="114"/>
      <c r="CX98" s="114"/>
      <c r="CY98" s="114"/>
      <c r="CZ98" s="114"/>
      <c r="DA98" s="114"/>
      <c r="DB98" s="114"/>
      <c r="DC98" s="114"/>
      <c r="DD98" s="114"/>
      <c r="DE98" s="114"/>
      <c r="DF98" s="114"/>
      <c r="DG98" s="114"/>
      <c r="DH98" s="114"/>
      <c r="DI98" s="114"/>
      <c r="DJ98" s="114"/>
      <c r="DK98" s="114"/>
      <c r="DL98" s="114"/>
      <c r="DM98" s="114"/>
      <c r="DN98" s="114"/>
      <c r="DO98" s="114"/>
      <c r="DP98" s="114"/>
      <c r="DQ98" s="114"/>
      <c r="DR98" s="114"/>
      <c r="DS98" s="114"/>
      <c r="DT98" s="114"/>
      <c r="DU98" s="114"/>
      <c r="DV98" s="114"/>
      <c r="DW98" s="114"/>
      <c r="DX98" s="114"/>
      <c r="DY98" s="114"/>
      <c r="DZ98" s="114"/>
      <c r="EA98" s="114"/>
      <c r="EB98" s="114"/>
      <c r="EC98" s="114"/>
      <c r="ED98" s="114"/>
      <c r="EE98" s="114"/>
      <c r="EF98" s="114"/>
      <c r="EG98" s="114"/>
      <c r="EH98" s="114"/>
      <c r="EI98" s="114"/>
      <c r="EJ98" s="114"/>
      <c r="EK98" s="114"/>
      <c r="EL98" s="114"/>
      <c r="EM98" s="114"/>
      <c r="EN98" s="114"/>
      <c r="EO98" s="114"/>
      <c r="EP98" s="114"/>
      <c r="EQ98" s="114"/>
      <c r="ER98" s="114"/>
      <c r="ES98" s="114"/>
      <c r="ET98" s="114"/>
      <c r="EU98" s="114"/>
      <c r="EV98" s="114"/>
      <c r="EW98" s="114"/>
      <c r="EX98" s="114"/>
      <c r="EY98" s="114"/>
      <c r="EZ98" s="114"/>
      <c r="FA98" s="114"/>
      <c r="FB98" s="114"/>
      <c r="FC98" s="83"/>
    </row>
    <row r="99" spans="1:159" x14ac:dyDescent="0.25">
      <c r="A99" s="114">
        <v>2</v>
      </c>
      <c r="B99" s="114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3" t="s">
        <v>231</v>
      </c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  <c r="AH99" s="113"/>
      <c r="AI99" s="113"/>
      <c r="AJ99" s="113"/>
      <c r="AK99" s="113"/>
      <c r="AL99" s="113"/>
      <c r="AM99" s="113"/>
      <c r="AN99" s="113"/>
      <c r="AO99" s="113"/>
      <c r="AP99" s="113"/>
      <c r="AQ99" s="113"/>
      <c r="AR99" s="113"/>
      <c r="AS99" s="113"/>
      <c r="AT99" s="113"/>
      <c r="AU99" s="113"/>
      <c r="AV99" s="113"/>
      <c r="AW99" s="113"/>
      <c r="AX99" s="113"/>
      <c r="AY99" s="113"/>
      <c r="AZ99" s="113"/>
      <c r="BA99" s="113"/>
      <c r="BB99" s="113"/>
      <c r="BC99" s="113"/>
      <c r="BD99" s="113"/>
      <c r="BE99" s="113"/>
      <c r="BF99" s="113"/>
      <c r="BG99" s="113"/>
      <c r="BH99" s="114" t="s">
        <v>12</v>
      </c>
      <c r="BI99" s="114"/>
      <c r="BJ99" s="114"/>
      <c r="BK99" s="114"/>
      <c r="BL99" s="114"/>
      <c r="BM99" s="114"/>
      <c r="BN99" s="114"/>
      <c r="BO99" s="114"/>
      <c r="BP99" s="114"/>
      <c r="BQ99" s="114"/>
      <c r="BR99" s="114"/>
      <c r="BS99" s="114"/>
      <c r="BT99" s="114"/>
      <c r="BU99" s="114"/>
      <c r="BV99" s="114"/>
      <c r="BW99" s="114"/>
      <c r="BX99" s="114"/>
      <c r="BY99" s="115">
        <v>50</v>
      </c>
      <c r="BZ99" s="114"/>
      <c r="CA99" s="114"/>
      <c r="CB99" s="114"/>
      <c r="CC99" s="114"/>
      <c r="CD99" s="114"/>
      <c r="CE99" s="114"/>
      <c r="CF99" s="114"/>
      <c r="CG99" s="114"/>
      <c r="CH99" s="114"/>
      <c r="CI99" s="114"/>
      <c r="CJ99" s="114"/>
      <c r="CK99" s="114"/>
      <c r="CL99" s="114"/>
      <c r="CM99" s="114"/>
      <c r="CN99" s="115">
        <v>0</v>
      </c>
      <c r="CO99" s="114"/>
      <c r="CP99" s="114"/>
      <c r="CQ99" s="114"/>
      <c r="CR99" s="114"/>
      <c r="CS99" s="114"/>
      <c r="CT99" s="114"/>
      <c r="CU99" s="114"/>
      <c r="CV99" s="114"/>
      <c r="CW99" s="114"/>
      <c r="CX99" s="114"/>
      <c r="CY99" s="114"/>
      <c r="CZ99" s="114"/>
      <c r="DA99" s="114"/>
      <c r="DB99" s="114"/>
      <c r="DC99" s="114"/>
      <c r="DD99" s="114"/>
      <c r="DE99" s="113" t="s">
        <v>214</v>
      </c>
      <c r="DF99" s="113"/>
      <c r="DG99" s="113"/>
      <c r="DH99" s="113"/>
      <c r="DI99" s="113"/>
      <c r="DJ99" s="113"/>
      <c r="DK99" s="113"/>
      <c r="DL99" s="113"/>
      <c r="DM99" s="113"/>
      <c r="DN99" s="113"/>
      <c r="DO99" s="113"/>
      <c r="DP99" s="113"/>
      <c r="DQ99" s="113"/>
      <c r="DR99" s="113"/>
      <c r="DS99" s="113"/>
      <c r="DT99" s="113"/>
      <c r="DU99" s="113"/>
      <c r="DV99" s="113"/>
      <c r="DW99" s="113"/>
      <c r="DX99" s="113"/>
      <c r="DY99" s="113"/>
      <c r="DZ99" s="113"/>
      <c r="EA99" s="113"/>
      <c r="EB99" s="113"/>
      <c r="EC99" s="113"/>
      <c r="ED99" s="113"/>
      <c r="EE99" s="113"/>
      <c r="EF99" s="113"/>
      <c r="EG99" s="113"/>
      <c r="EH99" s="113"/>
      <c r="EI99" s="113"/>
      <c r="EJ99" s="113"/>
      <c r="EK99" s="113"/>
      <c r="EL99" s="113"/>
      <c r="EM99" s="113"/>
      <c r="EN99" s="113"/>
      <c r="EO99" s="113"/>
      <c r="EP99" s="113"/>
      <c r="EQ99" s="113"/>
      <c r="ER99" s="113"/>
      <c r="ES99" s="113"/>
      <c r="ET99" s="113"/>
      <c r="EU99" s="113"/>
      <c r="EV99" s="113"/>
      <c r="EW99" s="113"/>
      <c r="EX99" s="113"/>
      <c r="EY99" s="113"/>
      <c r="EZ99" s="113"/>
      <c r="FA99" s="113"/>
      <c r="FB99" s="113"/>
      <c r="FC99" s="87"/>
    </row>
    <row r="100" spans="1:159" x14ac:dyDescent="0.25">
      <c r="A100" s="114">
        <v>3</v>
      </c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3" t="s">
        <v>232</v>
      </c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13"/>
      <c r="AH100" s="113"/>
      <c r="AI100" s="113"/>
      <c r="AJ100" s="113"/>
      <c r="AK100" s="113"/>
      <c r="AL100" s="113"/>
      <c r="AM100" s="113"/>
      <c r="AN100" s="113"/>
      <c r="AO100" s="113"/>
      <c r="AP100" s="113"/>
      <c r="AQ100" s="113"/>
      <c r="AR100" s="113"/>
      <c r="AS100" s="113"/>
      <c r="AT100" s="113"/>
      <c r="AU100" s="113"/>
      <c r="AV100" s="113"/>
      <c r="AW100" s="113"/>
      <c r="AX100" s="113"/>
      <c r="AY100" s="113"/>
      <c r="AZ100" s="113"/>
      <c r="BA100" s="113"/>
      <c r="BB100" s="113"/>
      <c r="BC100" s="113"/>
      <c r="BD100" s="113"/>
      <c r="BE100" s="113"/>
      <c r="BF100" s="113"/>
      <c r="BG100" s="113"/>
      <c r="BH100" s="114" t="s">
        <v>12</v>
      </c>
      <c r="BI100" s="114"/>
      <c r="BJ100" s="114"/>
      <c r="BK100" s="114"/>
      <c r="BL100" s="114"/>
      <c r="BM100" s="114"/>
      <c r="BN100" s="114"/>
      <c r="BO100" s="114"/>
      <c r="BP100" s="114"/>
      <c r="BQ100" s="114"/>
      <c r="BR100" s="114"/>
      <c r="BS100" s="114"/>
      <c r="BT100" s="114"/>
      <c r="BU100" s="114"/>
      <c r="BV100" s="114"/>
      <c r="BW100" s="114"/>
      <c r="BX100" s="114"/>
      <c r="BY100" s="115">
        <v>0</v>
      </c>
      <c r="BZ100" s="114"/>
      <c r="CA100" s="114"/>
      <c r="CB100" s="114"/>
      <c r="CC100" s="114"/>
      <c r="CD100" s="114"/>
      <c r="CE100" s="114"/>
      <c r="CF100" s="114"/>
      <c r="CG100" s="114"/>
      <c r="CH100" s="114"/>
      <c r="CI100" s="114"/>
      <c r="CJ100" s="114"/>
      <c r="CK100" s="114"/>
      <c r="CL100" s="114"/>
      <c r="CM100" s="114"/>
      <c r="CN100" s="115">
        <v>0</v>
      </c>
      <c r="CO100" s="114"/>
      <c r="CP100" s="114"/>
      <c r="CQ100" s="114"/>
      <c r="CR100" s="114"/>
      <c r="CS100" s="114"/>
      <c r="CT100" s="114"/>
      <c r="CU100" s="114"/>
      <c r="CV100" s="114"/>
      <c r="CW100" s="114"/>
      <c r="CX100" s="114"/>
      <c r="CY100" s="114"/>
      <c r="CZ100" s="114"/>
      <c r="DA100" s="114"/>
      <c r="DB100" s="114"/>
      <c r="DC100" s="114"/>
      <c r="DD100" s="114"/>
      <c r="DE100" s="114"/>
      <c r="DF100" s="114"/>
      <c r="DG100" s="114"/>
      <c r="DH100" s="114"/>
      <c r="DI100" s="114"/>
      <c r="DJ100" s="114"/>
      <c r="DK100" s="114"/>
      <c r="DL100" s="114"/>
      <c r="DM100" s="114"/>
      <c r="DN100" s="114"/>
      <c r="DO100" s="114"/>
      <c r="DP100" s="114"/>
      <c r="DQ100" s="114"/>
      <c r="DR100" s="114"/>
      <c r="DS100" s="114"/>
      <c r="DT100" s="114"/>
      <c r="DU100" s="114"/>
      <c r="DV100" s="114"/>
      <c r="DW100" s="114"/>
      <c r="DX100" s="114"/>
      <c r="DY100" s="114"/>
      <c r="DZ100" s="114"/>
      <c r="EA100" s="114"/>
      <c r="EB100" s="114"/>
      <c r="EC100" s="114"/>
      <c r="ED100" s="114"/>
      <c r="EE100" s="114"/>
      <c r="EF100" s="114"/>
      <c r="EG100" s="114"/>
      <c r="EH100" s="114"/>
      <c r="EI100" s="114"/>
      <c r="EJ100" s="114"/>
      <c r="EK100" s="114"/>
      <c r="EL100" s="114"/>
      <c r="EM100" s="114"/>
      <c r="EN100" s="114"/>
      <c r="EO100" s="114"/>
      <c r="EP100" s="114"/>
      <c r="EQ100" s="114"/>
      <c r="ER100" s="114"/>
      <c r="ES100" s="114"/>
      <c r="ET100" s="114"/>
      <c r="EU100" s="114"/>
      <c r="EV100" s="114"/>
      <c r="EW100" s="114"/>
      <c r="EX100" s="114"/>
      <c r="EY100" s="114"/>
      <c r="EZ100" s="114"/>
      <c r="FA100" s="114"/>
      <c r="FB100" s="114"/>
      <c r="FC100" s="83"/>
    </row>
    <row r="101" spans="1:159" x14ac:dyDescent="0.25">
      <c r="A101" s="114">
        <v>4</v>
      </c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3" t="s">
        <v>233</v>
      </c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  <c r="AD101" s="113"/>
      <c r="AE101" s="113"/>
      <c r="AF101" s="113"/>
      <c r="AG101" s="113"/>
      <c r="AH101" s="113"/>
      <c r="AI101" s="113"/>
      <c r="AJ101" s="113"/>
      <c r="AK101" s="113"/>
      <c r="AL101" s="113"/>
      <c r="AM101" s="113"/>
      <c r="AN101" s="113"/>
      <c r="AO101" s="113"/>
      <c r="AP101" s="113"/>
      <c r="AQ101" s="113"/>
      <c r="AR101" s="113"/>
      <c r="AS101" s="113"/>
      <c r="AT101" s="113"/>
      <c r="AU101" s="113"/>
      <c r="AV101" s="113"/>
      <c r="AW101" s="113"/>
      <c r="AX101" s="113"/>
      <c r="AY101" s="113"/>
      <c r="AZ101" s="113"/>
      <c r="BA101" s="113"/>
      <c r="BB101" s="113"/>
      <c r="BC101" s="113"/>
      <c r="BD101" s="113"/>
      <c r="BE101" s="113"/>
      <c r="BF101" s="113"/>
      <c r="BG101" s="113"/>
      <c r="BH101" s="114" t="s">
        <v>12</v>
      </c>
      <c r="BI101" s="114"/>
      <c r="BJ101" s="114"/>
      <c r="BK101" s="114"/>
      <c r="BL101" s="114"/>
      <c r="BM101" s="114"/>
      <c r="BN101" s="114"/>
      <c r="BO101" s="114"/>
      <c r="BP101" s="114"/>
      <c r="BQ101" s="114"/>
      <c r="BR101" s="114"/>
      <c r="BS101" s="114"/>
      <c r="BT101" s="114"/>
      <c r="BU101" s="114"/>
      <c r="BV101" s="114"/>
      <c r="BW101" s="114"/>
      <c r="BX101" s="114"/>
      <c r="BY101" s="115">
        <v>11.4</v>
      </c>
      <c r="BZ101" s="114"/>
      <c r="CA101" s="114"/>
      <c r="CB101" s="114"/>
      <c r="CC101" s="114"/>
      <c r="CD101" s="114"/>
      <c r="CE101" s="114"/>
      <c r="CF101" s="114"/>
      <c r="CG101" s="114"/>
      <c r="CH101" s="114"/>
      <c r="CI101" s="114"/>
      <c r="CJ101" s="114"/>
      <c r="CK101" s="114"/>
      <c r="CL101" s="114"/>
      <c r="CM101" s="114"/>
      <c r="CN101" s="115">
        <v>56.908000000000001</v>
      </c>
      <c r="CO101" s="114"/>
      <c r="CP101" s="114"/>
      <c r="CQ101" s="114"/>
      <c r="CR101" s="114"/>
      <c r="CS101" s="114"/>
      <c r="CT101" s="114"/>
      <c r="CU101" s="114"/>
      <c r="CV101" s="114"/>
      <c r="CW101" s="114"/>
      <c r="CX101" s="114"/>
      <c r="CY101" s="114"/>
      <c r="CZ101" s="114"/>
      <c r="DA101" s="114"/>
      <c r="DB101" s="114"/>
      <c r="DC101" s="114"/>
      <c r="DD101" s="114"/>
      <c r="DE101" s="114"/>
      <c r="DF101" s="114"/>
      <c r="DG101" s="114"/>
      <c r="DH101" s="114"/>
      <c r="DI101" s="114"/>
      <c r="DJ101" s="114"/>
      <c r="DK101" s="114"/>
      <c r="DL101" s="114"/>
      <c r="DM101" s="114"/>
      <c r="DN101" s="114"/>
      <c r="DO101" s="114"/>
      <c r="DP101" s="114"/>
      <c r="DQ101" s="114"/>
      <c r="DR101" s="114"/>
      <c r="DS101" s="114"/>
      <c r="DT101" s="114"/>
      <c r="DU101" s="114"/>
      <c r="DV101" s="114"/>
      <c r="DW101" s="114"/>
      <c r="DX101" s="114"/>
      <c r="DY101" s="114"/>
      <c r="DZ101" s="114"/>
      <c r="EA101" s="114"/>
      <c r="EB101" s="114"/>
      <c r="EC101" s="114"/>
      <c r="ED101" s="114"/>
      <c r="EE101" s="114"/>
      <c r="EF101" s="114"/>
      <c r="EG101" s="114"/>
      <c r="EH101" s="114"/>
      <c r="EI101" s="114"/>
      <c r="EJ101" s="114"/>
      <c r="EK101" s="114"/>
      <c r="EL101" s="114"/>
      <c r="EM101" s="114"/>
      <c r="EN101" s="114"/>
      <c r="EO101" s="114"/>
      <c r="EP101" s="114"/>
      <c r="EQ101" s="114"/>
      <c r="ER101" s="114"/>
      <c r="ES101" s="114"/>
      <c r="ET101" s="114"/>
      <c r="EU101" s="114"/>
      <c r="EV101" s="114"/>
      <c r="EW101" s="114"/>
      <c r="EX101" s="114"/>
      <c r="EY101" s="114"/>
      <c r="EZ101" s="114"/>
      <c r="FA101" s="114"/>
      <c r="FB101" s="114"/>
      <c r="FC101" s="83"/>
    </row>
    <row r="102" spans="1:159" x14ac:dyDescent="0.25">
      <c r="A102" s="114">
        <v>5</v>
      </c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3" t="s">
        <v>234</v>
      </c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113"/>
      <c r="AE102" s="113"/>
      <c r="AF102" s="113"/>
      <c r="AG102" s="113"/>
      <c r="AH102" s="113"/>
      <c r="AI102" s="113"/>
      <c r="AJ102" s="113"/>
      <c r="AK102" s="113"/>
      <c r="AL102" s="113"/>
      <c r="AM102" s="113"/>
      <c r="AN102" s="113"/>
      <c r="AO102" s="113"/>
      <c r="AP102" s="113"/>
      <c r="AQ102" s="113"/>
      <c r="AR102" s="113"/>
      <c r="AS102" s="113"/>
      <c r="AT102" s="113"/>
      <c r="AU102" s="113"/>
      <c r="AV102" s="113"/>
      <c r="AW102" s="113"/>
      <c r="AX102" s="113"/>
      <c r="AY102" s="113"/>
      <c r="AZ102" s="113"/>
      <c r="BA102" s="113"/>
      <c r="BB102" s="113"/>
      <c r="BC102" s="113"/>
      <c r="BD102" s="113"/>
      <c r="BE102" s="113"/>
      <c r="BF102" s="113"/>
      <c r="BG102" s="113"/>
      <c r="BH102" s="114" t="s">
        <v>12</v>
      </c>
      <c r="BI102" s="114"/>
      <c r="BJ102" s="114"/>
      <c r="BK102" s="114"/>
      <c r="BL102" s="114"/>
      <c r="BM102" s="114"/>
      <c r="BN102" s="114"/>
      <c r="BO102" s="114"/>
      <c r="BP102" s="114"/>
      <c r="BQ102" s="114"/>
      <c r="BR102" s="114"/>
      <c r="BS102" s="114"/>
      <c r="BT102" s="114"/>
      <c r="BU102" s="114"/>
      <c r="BV102" s="114"/>
      <c r="BW102" s="114"/>
      <c r="BX102" s="114"/>
      <c r="BY102" s="115">
        <v>5.2</v>
      </c>
      <c r="BZ102" s="114"/>
      <c r="CA102" s="114"/>
      <c r="CB102" s="114"/>
      <c r="CC102" s="114"/>
      <c r="CD102" s="114"/>
      <c r="CE102" s="114"/>
      <c r="CF102" s="114"/>
      <c r="CG102" s="114"/>
      <c r="CH102" s="114"/>
      <c r="CI102" s="114"/>
      <c r="CJ102" s="114"/>
      <c r="CK102" s="114"/>
      <c r="CL102" s="114"/>
      <c r="CM102" s="114"/>
      <c r="CN102" s="115">
        <v>61.514989999999997</v>
      </c>
      <c r="CO102" s="114"/>
      <c r="CP102" s="114"/>
      <c r="CQ102" s="114"/>
      <c r="CR102" s="114"/>
      <c r="CS102" s="114"/>
      <c r="CT102" s="114"/>
      <c r="CU102" s="114"/>
      <c r="CV102" s="114"/>
      <c r="CW102" s="114"/>
      <c r="CX102" s="114"/>
      <c r="CY102" s="114"/>
      <c r="CZ102" s="114"/>
      <c r="DA102" s="114"/>
      <c r="DB102" s="114"/>
      <c r="DC102" s="114"/>
      <c r="DD102" s="114"/>
      <c r="DE102" s="115"/>
      <c r="DF102" s="114"/>
      <c r="DG102" s="114"/>
      <c r="DH102" s="114"/>
      <c r="DI102" s="114"/>
      <c r="DJ102" s="114"/>
      <c r="DK102" s="114"/>
      <c r="DL102" s="114"/>
      <c r="DM102" s="114"/>
      <c r="DN102" s="114"/>
      <c r="DO102" s="114"/>
      <c r="DP102" s="114"/>
      <c r="DQ102" s="114"/>
      <c r="DR102" s="114"/>
      <c r="DS102" s="114"/>
      <c r="DT102" s="114"/>
      <c r="DU102" s="114"/>
      <c r="DV102" s="114"/>
      <c r="DW102" s="114"/>
      <c r="DX102" s="114"/>
      <c r="DY102" s="114"/>
      <c r="DZ102" s="114"/>
      <c r="EA102" s="114"/>
      <c r="EB102" s="114"/>
      <c r="EC102" s="114"/>
      <c r="ED102" s="114"/>
      <c r="EE102" s="114"/>
      <c r="EF102" s="114"/>
      <c r="EG102" s="114"/>
      <c r="EH102" s="114"/>
      <c r="EI102" s="114"/>
      <c r="EJ102" s="114"/>
      <c r="EK102" s="114"/>
      <c r="EL102" s="114"/>
      <c r="EM102" s="114"/>
      <c r="EN102" s="114"/>
      <c r="EO102" s="114"/>
      <c r="EP102" s="114"/>
      <c r="EQ102" s="114"/>
      <c r="ER102" s="114"/>
      <c r="ES102" s="114"/>
      <c r="ET102" s="114"/>
      <c r="EU102" s="114"/>
      <c r="EV102" s="114"/>
      <c r="EW102" s="114"/>
      <c r="EX102" s="114"/>
      <c r="EY102" s="114"/>
      <c r="EZ102" s="114"/>
      <c r="FA102" s="114"/>
      <c r="FB102" s="114"/>
      <c r="FC102" s="83"/>
    </row>
    <row r="103" spans="1:159" x14ac:dyDescent="0.25">
      <c r="A103" s="114">
        <v>6</v>
      </c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3" t="s">
        <v>235</v>
      </c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3"/>
      <c r="AH103" s="113"/>
      <c r="AI103" s="113"/>
      <c r="AJ103" s="113"/>
      <c r="AK103" s="113"/>
      <c r="AL103" s="113"/>
      <c r="AM103" s="113"/>
      <c r="AN103" s="113"/>
      <c r="AO103" s="113"/>
      <c r="AP103" s="113"/>
      <c r="AQ103" s="113"/>
      <c r="AR103" s="113"/>
      <c r="AS103" s="113"/>
      <c r="AT103" s="113"/>
      <c r="AU103" s="113"/>
      <c r="AV103" s="113"/>
      <c r="AW103" s="113"/>
      <c r="AX103" s="113"/>
      <c r="AY103" s="113"/>
      <c r="AZ103" s="113"/>
      <c r="BA103" s="113"/>
      <c r="BB103" s="113"/>
      <c r="BC103" s="113"/>
      <c r="BD103" s="113"/>
      <c r="BE103" s="113"/>
      <c r="BF103" s="113"/>
      <c r="BG103" s="113"/>
      <c r="BH103" s="114" t="s">
        <v>12</v>
      </c>
      <c r="BI103" s="114"/>
      <c r="BJ103" s="114"/>
      <c r="BK103" s="114"/>
      <c r="BL103" s="114"/>
      <c r="BM103" s="114"/>
      <c r="BN103" s="114"/>
      <c r="BO103" s="114"/>
      <c r="BP103" s="114"/>
      <c r="BQ103" s="114"/>
      <c r="BR103" s="114"/>
      <c r="BS103" s="114"/>
      <c r="BT103" s="114"/>
      <c r="BU103" s="114"/>
      <c r="BV103" s="114"/>
      <c r="BW103" s="114"/>
      <c r="BX103" s="114"/>
      <c r="BY103" s="115">
        <v>438.2</v>
      </c>
      <c r="BZ103" s="114"/>
      <c r="CA103" s="114"/>
      <c r="CB103" s="114"/>
      <c r="CC103" s="114"/>
      <c r="CD103" s="114"/>
      <c r="CE103" s="114"/>
      <c r="CF103" s="114"/>
      <c r="CG103" s="114"/>
      <c r="CH103" s="114"/>
      <c r="CI103" s="114"/>
      <c r="CJ103" s="114"/>
      <c r="CK103" s="114"/>
      <c r="CL103" s="114"/>
      <c r="CM103" s="114"/>
      <c r="CN103" s="115">
        <v>216.77683000000002</v>
      </c>
      <c r="CO103" s="114"/>
      <c r="CP103" s="114"/>
      <c r="CQ103" s="114"/>
      <c r="CR103" s="114"/>
      <c r="CS103" s="114"/>
      <c r="CT103" s="114"/>
      <c r="CU103" s="114"/>
      <c r="CV103" s="114"/>
      <c r="CW103" s="114"/>
      <c r="CX103" s="114"/>
      <c r="CY103" s="114"/>
      <c r="CZ103" s="114"/>
      <c r="DA103" s="114"/>
      <c r="DB103" s="114"/>
      <c r="DC103" s="114"/>
      <c r="DD103" s="114"/>
      <c r="DE103" s="115"/>
      <c r="DF103" s="114"/>
      <c r="DG103" s="114"/>
      <c r="DH103" s="114"/>
      <c r="DI103" s="114"/>
      <c r="DJ103" s="114"/>
      <c r="DK103" s="114"/>
      <c r="DL103" s="114"/>
      <c r="DM103" s="114"/>
      <c r="DN103" s="114"/>
      <c r="DO103" s="114"/>
      <c r="DP103" s="114"/>
      <c r="DQ103" s="114"/>
      <c r="DR103" s="114"/>
      <c r="DS103" s="114"/>
      <c r="DT103" s="114"/>
      <c r="DU103" s="114"/>
      <c r="DV103" s="114"/>
      <c r="DW103" s="114"/>
      <c r="DX103" s="114"/>
      <c r="DY103" s="114"/>
      <c r="DZ103" s="114"/>
      <c r="EA103" s="114"/>
      <c r="EB103" s="114"/>
      <c r="EC103" s="114"/>
      <c r="ED103" s="114"/>
      <c r="EE103" s="114"/>
      <c r="EF103" s="114"/>
      <c r="EG103" s="114"/>
      <c r="EH103" s="114"/>
      <c r="EI103" s="114"/>
      <c r="EJ103" s="114"/>
      <c r="EK103" s="114"/>
      <c r="EL103" s="114"/>
      <c r="EM103" s="114"/>
      <c r="EN103" s="114"/>
      <c r="EO103" s="114"/>
      <c r="EP103" s="114"/>
      <c r="EQ103" s="114"/>
      <c r="ER103" s="114"/>
      <c r="ES103" s="114"/>
      <c r="ET103" s="114"/>
      <c r="EU103" s="114"/>
      <c r="EV103" s="114"/>
      <c r="EW103" s="114"/>
      <c r="EX103" s="114"/>
      <c r="EY103" s="114"/>
      <c r="EZ103" s="114"/>
      <c r="FA103" s="114"/>
      <c r="FB103" s="114"/>
      <c r="FC103" s="83"/>
    </row>
    <row r="104" spans="1:159" x14ac:dyDescent="0.25">
      <c r="A104" s="114">
        <v>7</v>
      </c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3" t="s">
        <v>236</v>
      </c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  <c r="AK104" s="113"/>
      <c r="AL104" s="113"/>
      <c r="AM104" s="113"/>
      <c r="AN104" s="113"/>
      <c r="AO104" s="113"/>
      <c r="AP104" s="113"/>
      <c r="AQ104" s="113"/>
      <c r="AR104" s="113"/>
      <c r="AS104" s="113"/>
      <c r="AT104" s="113"/>
      <c r="AU104" s="113"/>
      <c r="AV104" s="113"/>
      <c r="AW104" s="113"/>
      <c r="AX104" s="113"/>
      <c r="AY104" s="113"/>
      <c r="AZ104" s="113"/>
      <c r="BA104" s="113"/>
      <c r="BB104" s="113"/>
      <c r="BC104" s="113"/>
      <c r="BD104" s="113"/>
      <c r="BE104" s="113"/>
      <c r="BF104" s="113"/>
      <c r="BG104" s="113"/>
      <c r="BH104" s="114" t="s">
        <v>12</v>
      </c>
      <c r="BI104" s="114"/>
      <c r="BJ104" s="114"/>
      <c r="BK104" s="114"/>
      <c r="BL104" s="114"/>
      <c r="BM104" s="114"/>
      <c r="BN104" s="114"/>
      <c r="BO104" s="114"/>
      <c r="BP104" s="114"/>
      <c r="BQ104" s="114"/>
      <c r="BR104" s="114"/>
      <c r="BS104" s="114"/>
      <c r="BT104" s="114"/>
      <c r="BU104" s="114"/>
      <c r="BV104" s="114"/>
      <c r="BW104" s="114"/>
      <c r="BX104" s="114"/>
      <c r="BY104" s="115">
        <v>92.21</v>
      </c>
      <c r="BZ104" s="114"/>
      <c r="CA104" s="114"/>
      <c r="CB104" s="114"/>
      <c r="CC104" s="114"/>
      <c r="CD104" s="114"/>
      <c r="CE104" s="114"/>
      <c r="CF104" s="114"/>
      <c r="CG104" s="114"/>
      <c r="CH104" s="114"/>
      <c r="CI104" s="114"/>
      <c r="CJ104" s="114"/>
      <c r="CK104" s="114"/>
      <c r="CL104" s="114"/>
      <c r="CM104" s="114"/>
      <c r="CN104" s="115">
        <v>131.12349999999998</v>
      </c>
      <c r="CO104" s="114"/>
      <c r="CP104" s="114"/>
      <c r="CQ104" s="114"/>
      <c r="CR104" s="114"/>
      <c r="CS104" s="114"/>
      <c r="CT104" s="114"/>
      <c r="CU104" s="114"/>
      <c r="CV104" s="114"/>
      <c r="CW104" s="114"/>
      <c r="CX104" s="114"/>
      <c r="CY104" s="114"/>
      <c r="CZ104" s="114"/>
      <c r="DA104" s="114"/>
      <c r="DB104" s="114"/>
      <c r="DC104" s="114"/>
      <c r="DD104" s="114"/>
      <c r="DE104" s="115"/>
      <c r="DF104" s="114"/>
      <c r="DG104" s="114"/>
      <c r="DH104" s="114"/>
      <c r="DI104" s="114"/>
      <c r="DJ104" s="114"/>
      <c r="DK104" s="114"/>
      <c r="DL104" s="114"/>
      <c r="DM104" s="114"/>
      <c r="DN104" s="114"/>
      <c r="DO104" s="114"/>
      <c r="DP104" s="114"/>
      <c r="DQ104" s="114"/>
      <c r="DR104" s="114"/>
      <c r="DS104" s="114"/>
      <c r="DT104" s="114"/>
      <c r="DU104" s="114"/>
      <c r="DV104" s="114"/>
      <c r="DW104" s="114"/>
      <c r="DX104" s="114"/>
      <c r="DY104" s="114"/>
      <c r="DZ104" s="114"/>
      <c r="EA104" s="114"/>
      <c r="EB104" s="114"/>
      <c r="EC104" s="114"/>
      <c r="ED104" s="114"/>
      <c r="EE104" s="114"/>
      <c r="EF104" s="114"/>
      <c r="EG104" s="114"/>
      <c r="EH104" s="114"/>
      <c r="EI104" s="114"/>
      <c r="EJ104" s="114"/>
      <c r="EK104" s="114"/>
      <c r="EL104" s="114"/>
      <c r="EM104" s="114"/>
      <c r="EN104" s="114"/>
      <c r="EO104" s="114"/>
      <c r="EP104" s="114"/>
      <c r="EQ104" s="114"/>
      <c r="ER104" s="114"/>
      <c r="ES104" s="114"/>
      <c r="ET104" s="114"/>
      <c r="EU104" s="114"/>
      <c r="EV104" s="114"/>
      <c r="EW104" s="114"/>
      <c r="EX104" s="114"/>
      <c r="EY104" s="114"/>
      <c r="EZ104" s="114"/>
      <c r="FA104" s="114"/>
      <c r="FB104" s="114"/>
      <c r="FC104" s="83"/>
    </row>
    <row r="105" spans="1:159" x14ac:dyDescent="0.25">
      <c r="A105" s="114">
        <v>8</v>
      </c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3" t="s">
        <v>237</v>
      </c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  <c r="AJ105" s="113"/>
      <c r="AK105" s="113"/>
      <c r="AL105" s="113"/>
      <c r="AM105" s="113"/>
      <c r="AN105" s="113"/>
      <c r="AO105" s="113"/>
      <c r="AP105" s="113"/>
      <c r="AQ105" s="113"/>
      <c r="AR105" s="113"/>
      <c r="AS105" s="113"/>
      <c r="AT105" s="113"/>
      <c r="AU105" s="113"/>
      <c r="AV105" s="113"/>
      <c r="AW105" s="113"/>
      <c r="AX105" s="113"/>
      <c r="AY105" s="113"/>
      <c r="AZ105" s="113"/>
      <c r="BA105" s="113"/>
      <c r="BB105" s="113"/>
      <c r="BC105" s="113"/>
      <c r="BD105" s="113"/>
      <c r="BE105" s="113"/>
      <c r="BF105" s="113"/>
      <c r="BG105" s="113"/>
      <c r="BH105" s="114" t="s">
        <v>12</v>
      </c>
      <c r="BI105" s="114"/>
      <c r="BJ105" s="114"/>
      <c r="BK105" s="114"/>
      <c r="BL105" s="114"/>
      <c r="BM105" s="114"/>
      <c r="BN105" s="114"/>
      <c r="BO105" s="114"/>
      <c r="BP105" s="114"/>
      <c r="BQ105" s="114"/>
      <c r="BR105" s="114"/>
      <c r="BS105" s="114"/>
      <c r="BT105" s="114"/>
      <c r="BU105" s="114"/>
      <c r="BV105" s="114"/>
      <c r="BW105" s="114"/>
      <c r="BX105" s="114"/>
      <c r="BY105" s="115">
        <v>15.3</v>
      </c>
      <c r="BZ105" s="114"/>
      <c r="CA105" s="114"/>
      <c r="CB105" s="114"/>
      <c r="CC105" s="114"/>
      <c r="CD105" s="114"/>
      <c r="CE105" s="114"/>
      <c r="CF105" s="114"/>
      <c r="CG105" s="114"/>
      <c r="CH105" s="114"/>
      <c r="CI105" s="114"/>
      <c r="CJ105" s="114"/>
      <c r="CK105" s="114"/>
      <c r="CL105" s="114"/>
      <c r="CM105" s="114"/>
      <c r="CN105" s="115">
        <v>18.779580000000003</v>
      </c>
      <c r="CO105" s="114"/>
      <c r="CP105" s="114"/>
      <c r="CQ105" s="114"/>
      <c r="CR105" s="114"/>
      <c r="CS105" s="114"/>
      <c r="CT105" s="114"/>
      <c r="CU105" s="114"/>
      <c r="CV105" s="114"/>
      <c r="CW105" s="114"/>
      <c r="CX105" s="114"/>
      <c r="CY105" s="114"/>
      <c r="CZ105" s="114"/>
      <c r="DA105" s="114"/>
      <c r="DB105" s="114"/>
      <c r="DC105" s="114"/>
      <c r="DD105" s="114"/>
      <c r="DE105" s="114"/>
      <c r="DF105" s="114"/>
      <c r="DG105" s="114"/>
      <c r="DH105" s="114"/>
      <c r="DI105" s="114"/>
      <c r="DJ105" s="114"/>
      <c r="DK105" s="114"/>
      <c r="DL105" s="114"/>
      <c r="DM105" s="114"/>
      <c r="DN105" s="114"/>
      <c r="DO105" s="114"/>
      <c r="DP105" s="114"/>
      <c r="DQ105" s="114"/>
      <c r="DR105" s="114"/>
      <c r="DS105" s="114"/>
      <c r="DT105" s="114"/>
      <c r="DU105" s="114"/>
      <c r="DV105" s="114"/>
      <c r="DW105" s="114"/>
      <c r="DX105" s="114"/>
      <c r="DY105" s="114"/>
      <c r="DZ105" s="114"/>
      <c r="EA105" s="114"/>
      <c r="EB105" s="114"/>
      <c r="EC105" s="114"/>
      <c r="ED105" s="114"/>
      <c r="EE105" s="114"/>
      <c r="EF105" s="114"/>
      <c r="EG105" s="114"/>
      <c r="EH105" s="114"/>
      <c r="EI105" s="114"/>
      <c r="EJ105" s="114"/>
      <c r="EK105" s="114"/>
      <c r="EL105" s="114"/>
      <c r="EM105" s="114"/>
      <c r="EN105" s="114"/>
      <c r="EO105" s="114"/>
      <c r="EP105" s="114"/>
      <c r="EQ105" s="114"/>
      <c r="ER105" s="114"/>
      <c r="ES105" s="114"/>
      <c r="ET105" s="114"/>
      <c r="EU105" s="114"/>
      <c r="EV105" s="114"/>
      <c r="EW105" s="114"/>
      <c r="EX105" s="114"/>
      <c r="EY105" s="114"/>
      <c r="EZ105" s="114"/>
      <c r="FA105" s="114"/>
      <c r="FB105" s="114"/>
      <c r="FC105" s="83"/>
    </row>
    <row r="106" spans="1:159" x14ac:dyDescent="0.25">
      <c r="A106" s="114">
        <v>9</v>
      </c>
      <c r="B106" s="114"/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3" t="s">
        <v>238</v>
      </c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113"/>
      <c r="AH106" s="113"/>
      <c r="AI106" s="113"/>
      <c r="AJ106" s="113"/>
      <c r="AK106" s="113"/>
      <c r="AL106" s="113"/>
      <c r="AM106" s="113"/>
      <c r="AN106" s="113"/>
      <c r="AO106" s="113"/>
      <c r="AP106" s="113"/>
      <c r="AQ106" s="113"/>
      <c r="AR106" s="113"/>
      <c r="AS106" s="113"/>
      <c r="AT106" s="113"/>
      <c r="AU106" s="113"/>
      <c r="AV106" s="113"/>
      <c r="AW106" s="113"/>
      <c r="AX106" s="113"/>
      <c r="AY106" s="113"/>
      <c r="AZ106" s="113"/>
      <c r="BA106" s="113"/>
      <c r="BB106" s="113"/>
      <c r="BC106" s="113"/>
      <c r="BD106" s="113"/>
      <c r="BE106" s="113"/>
      <c r="BF106" s="113"/>
      <c r="BG106" s="113"/>
      <c r="BH106" s="114" t="s">
        <v>12</v>
      </c>
      <c r="BI106" s="114"/>
      <c r="BJ106" s="114"/>
      <c r="BK106" s="114"/>
      <c r="BL106" s="114"/>
      <c r="BM106" s="114"/>
      <c r="BN106" s="114"/>
      <c r="BO106" s="114"/>
      <c r="BP106" s="114"/>
      <c r="BQ106" s="114"/>
      <c r="BR106" s="114"/>
      <c r="BS106" s="114"/>
      <c r="BT106" s="114"/>
      <c r="BU106" s="114"/>
      <c r="BV106" s="114"/>
      <c r="BW106" s="114"/>
      <c r="BX106" s="114"/>
      <c r="BY106" s="115">
        <v>0</v>
      </c>
      <c r="BZ106" s="114"/>
      <c r="CA106" s="114"/>
      <c r="CB106" s="114"/>
      <c r="CC106" s="114"/>
      <c r="CD106" s="114"/>
      <c r="CE106" s="114"/>
      <c r="CF106" s="114"/>
      <c r="CG106" s="114"/>
      <c r="CH106" s="114"/>
      <c r="CI106" s="114"/>
      <c r="CJ106" s="114"/>
      <c r="CK106" s="114"/>
      <c r="CL106" s="114"/>
      <c r="CM106" s="114"/>
      <c r="CN106" s="115">
        <v>11.537749999999997</v>
      </c>
      <c r="CO106" s="114"/>
      <c r="CP106" s="114"/>
      <c r="CQ106" s="114"/>
      <c r="CR106" s="114"/>
      <c r="CS106" s="114"/>
      <c r="CT106" s="114"/>
      <c r="CU106" s="114"/>
      <c r="CV106" s="114"/>
      <c r="CW106" s="114"/>
      <c r="CX106" s="114"/>
      <c r="CY106" s="114"/>
      <c r="CZ106" s="114"/>
      <c r="DA106" s="114"/>
      <c r="DB106" s="114"/>
      <c r="DC106" s="114"/>
      <c r="DD106" s="114"/>
      <c r="DE106" s="114"/>
      <c r="DF106" s="114"/>
      <c r="DG106" s="114"/>
      <c r="DH106" s="114"/>
      <c r="DI106" s="114"/>
      <c r="DJ106" s="114"/>
      <c r="DK106" s="114"/>
      <c r="DL106" s="114"/>
      <c r="DM106" s="114"/>
      <c r="DN106" s="114"/>
      <c r="DO106" s="114"/>
      <c r="DP106" s="114"/>
      <c r="DQ106" s="114"/>
      <c r="DR106" s="114"/>
      <c r="DS106" s="114"/>
      <c r="DT106" s="114"/>
      <c r="DU106" s="114"/>
      <c r="DV106" s="114"/>
      <c r="DW106" s="114"/>
      <c r="DX106" s="114"/>
      <c r="DY106" s="114"/>
      <c r="DZ106" s="114"/>
      <c r="EA106" s="114"/>
      <c r="EB106" s="114"/>
      <c r="EC106" s="114"/>
      <c r="ED106" s="114"/>
      <c r="EE106" s="114"/>
      <c r="EF106" s="114"/>
      <c r="EG106" s="114"/>
      <c r="EH106" s="114"/>
      <c r="EI106" s="114"/>
      <c r="EJ106" s="114"/>
      <c r="EK106" s="114"/>
      <c r="EL106" s="114"/>
      <c r="EM106" s="114"/>
      <c r="EN106" s="114"/>
      <c r="EO106" s="114"/>
      <c r="EP106" s="114"/>
      <c r="EQ106" s="114"/>
      <c r="ER106" s="114"/>
      <c r="ES106" s="114"/>
      <c r="ET106" s="114"/>
      <c r="EU106" s="114"/>
      <c r="EV106" s="114"/>
      <c r="EW106" s="114"/>
      <c r="EX106" s="114"/>
      <c r="EY106" s="114"/>
      <c r="EZ106" s="114"/>
      <c r="FA106" s="114"/>
      <c r="FB106" s="114"/>
      <c r="FC106" s="83"/>
    </row>
    <row r="107" spans="1:159" x14ac:dyDescent="0.25">
      <c r="A107" s="114">
        <v>10</v>
      </c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3" t="s">
        <v>239</v>
      </c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  <c r="AK107" s="113"/>
      <c r="AL107" s="113"/>
      <c r="AM107" s="113"/>
      <c r="AN107" s="113"/>
      <c r="AO107" s="113"/>
      <c r="AP107" s="113"/>
      <c r="AQ107" s="113"/>
      <c r="AR107" s="113"/>
      <c r="AS107" s="113"/>
      <c r="AT107" s="113"/>
      <c r="AU107" s="113"/>
      <c r="AV107" s="113"/>
      <c r="AW107" s="113"/>
      <c r="AX107" s="113"/>
      <c r="AY107" s="113"/>
      <c r="AZ107" s="113"/>
      <c r="BA107" s="113"/>
      <c r="BB107" s="113"/>
      <c r="BC107" s="113"/>
      <c r="BD107" s="113"/>
      <c r="BE107" s="113"/>
      <c r="BF107" s="113"/>
      <c r="BG107" s="113"/>
      <c r="BH107" s="114" t="s">
        <v>12</v>
      </c>
      <c r="BI107" s="114"/>
      <c r="BJ107" s="114"/>
      <c r="BK107" s="114"/>
      <c r="BL107" s="114"/>
      <c r="BM107" s="114"/>
      <c r="BN107" s="114"/>
      <c r="BO107" s="114"/>
      <c r="BP107" s="114"/>
      <c r="BQ107" s="114"/>
      <c r="BR107" s="114"/>
      <c r="BS107" s="114"/>
      <c r="BT107" s="114"/>
      <c r="BU107" s="114"/>
      <c r="BV107" s="114"/>
      <c r="BW107" s="114"/>
      <c r="BX107" s="114"/>
      <c r="BY107" s="115">
        <v>323.80880000000002</v>
      </c>
      <c r="BZ107" s="114"/>
      <c r="CA107" s="114"/>
      <c r="CB107" s="114"/>
      <c r="CC107" s="114"/>
      <c r="CD107" s="114"/>
      <c r="CE107" s="114"/>
      <c r="CF107" s="114"/>
      <c r="CG107" s="114"/>
      <c r="CH107" s="114"/>
      <c r="CI107" s="114"/>
      <c r="CJ107" s="114"/>
      <c r="CK107" s="114"/>
      <c r="CL107" s="114"/>
      <c r="CM107" s="114"/>
      <c r="CN107" s="115">
        <v>240.79700000000003</v>
      </c>
      <c r="CO107" s="114"/>
      <c r="CP107" s="114"/>
      <c r="CQ107" s="114"/>
      <c r="CR107" s="114"/>
      <c r="CS107" s="114"/>
      <c r="CT107" s="114"/>
      <c r="CU107" s="114"/>
      <c r="CV107" s="114"/>
      <c r="CW107" s="114"/>
      <c r="CX107" s="114"/>
      <c r="CY107" s="114"/>
      <c r="CZ107" s="114"/>
      <c r="DA107" s="114"/>
      <c r="DB107" s="114"/>
      <c r="DC107" s="114"/>
      <c r="DD107" s="114"/>
      <c r="DE107" s="113" t="s">
        <v>217</v>
      </c>
      <c r="DF107" s="113"/>
      <c r="DG107" s="113"/>
      <c r="DH107" s="113"/>
      <c r="DI107" s="113"/>
      <c r="DJ107" s="113"/>
      <c r="DK107" s="113"/>
      <c r="DL107" s="113"/>
      <c r="DM107" s="113"/>
      <c r="DN107" s="113"/>
      <c r="DO107" s="113"/>
      <c r="DP107" s="113"/>
      <c r="DQ107" s="113"/>
      <c r="DR107" s="113"/>
      <c r="DS107" s="113"/>
      <c r="DT107" s="113"/>
      <c r="DU107" s="113"/>
      <c r="DV107" s="113"/>
      <c r="DW107" s="113"/>
      <c r="DX107" s="113"/>
      <c r="DY107" s="113"/>
      <c r="DZ107" s="113"/>
      <c r="EA107" s="113"/>
      <c r="EB107" s="113"/>
      <c r="EC107" s="113"/>
      <c r="ED107" s="113"/>
      <c r="EE107" s="113"/>
      <c r="EF107" s="113"/>
      <c r="EG107" s="113"/>
      <c r="EH107" s="113"/>
      <c r="EI107" s="113"/>
      <c r="EJ107" s="113"/>
      <c r="EK107" s="113"/>
      <c r="EL107" s="113"/>
      <c r="EM107" s="113"/>
      <c r="EN107" s="113"/>
      <c r="EO107" s="113"/>
      <c r="EP107" s="113"/>
      <c r="EQ107" s="113"/>
      <c r="ER107" s="113"/>
      <c r="ES107" s="113"/>
      <c r="ET107" s="113"/>
      <c r="EU107" s="113"/>
      <c r="EV107" s="113"/>
      <c r="EW107" s="113"/>
      <c r="EX107" s="113"/>
      <c r="EY107" s="113"/>
      <c r="EZ107" s="113"/>
      <c r="FA107" s="113"/>
      <c r="FB107" s="113"/>
      <c r="FC107" s="87"/>
    </row>
    <row r="108" spans="1:159" x14ac:dyDescent="0.25">
      <c r="A108" s="114">
        <v>11</v>
      </c>
      <c r="B108" s="114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3" t="s">
        <v>240</v>
      </c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3"/>
      <c r="AH108" s="113"/>
      <c r="AI108" s="113"/>
      <c r="AJ108" s="113"/>
      <c r="AK108" s="113"/>
      <c r="AL108" s="113"/>
      <c r="AM108" s="113"/>
      <c r="AN108" s="113"/>
      <c r="AO108" s="113"/>
      <c r="AP108" s="113"/>
      <c r="AQ108" s="113"/>
      <c r="AR108" s="113"/>
      <c r="AS108" s="113"/>
      <c r="AT108" s="113"/>
      <c r="AU108" s="113"/>
      <c r="AV108" s="113"/>
      <c r="AW108" s="113"/>
      <c r="AX108" s="113"/>
      <c r="AY108" s="113"/>
      <c r="AZ108" s="113"/>
      <c r="BA108" s="113"/>
      <c r="BB108" s="113"/>
      <c r="BC108" s="113"/>
      <c r="BD108" s="113"/>
      <c r="BE108" s="113"/>
      <c r="BF108" s="113"/>
      <c r="BG108" s="113"/>
      <c r="BH108" s="114" t="s">
        <v>12</v>
      </c>
      <c r="BI108" s="114"/>
      <c r="BJ108" s="114"/>
      <c r="BK108" s="114"/>
      <c r="BL108" s="114"/>
      <c r="BM108" s="114"/>
      <c r="BN108" s="114"/>
      <c r="BO108" s="114"/>
      <c r="BP108" s="114"/>
      <c r="BQ108" s="114"/>
      <c r="BR108" s="114"/>
      <c r="BS108" s="114"/>
      <c r="BT108" s="114"/>
      <c r="BU108" s="114"/>
      <c r="BV108" s="114"/>
      <c r="BW108" s="114"/>
      <c r="BX108" s="114"/>
      <c r="BY108" s="115">
        <v>120</v>
      </c>
      <c r="BZ108" s="114"/>
      <c r="CA108" s="114"/>
      <c r="CB108" s="114"/>
      <c r="CC108" s="114"/>
      <c r="CD108" s="114"/>
      <c r="CE108" s="114"/>
      <c r="CF108" s="114"/>
      <c r="CG108" s="114"/>
      <c r="CH108" s="114"/>
      <c r="CI108" s="114"/>
      <c r="CJ108" s="114"/>
      <c r="CK108" s="114"/>
      <c r="CL108" s="114"/>
      <c r="CM108" s="114"/>
      <c r="CN108" s="115">
        <v>144</v>
      </c>
      <c r="CO108" s="114"/>
      <c r="CP108" s="114"/>
      <c r="CQ108" s="114"/>
      <c r="CR108" s="114"/>
      <c r="CS108" s="114"/>
      <c r="CT108" s="114"/>
      <c r="CU108" s="114"/>
      <c r="CV108" s="114"/>
      <c r="CW108" s="114"/>
      <c r="CX108" s="114"/>
      <c r="CY108" s="114"/>
      <c r="CZ108" s="114"/>
      <c r="DA108" s="114"/>
      <c r="DB108" s="114"/>
      <c r="DC108" s="114"/>
      <c r="DD108" s="114"/>
      <c r="DE108" s="114"/>
      <c r="DF108" s="114"/>
      <c r="DG108" s="114"/>
      <c r="DH108" s="114"/>
      <c r="DI108" s="114"/>
      <c r="DJ108" s="114"/>
      <c r="DK108" s="114"/>
      <c r="DL108" s="114"/>
      <c r="DM108" s="114"/>
      <c r="DN108" s="114"/>
      <c r="DO108" s="114"/>
      <c r="DP108" s="114"/>
      <c r="DQ108" s="114"/>
      <c r="DR108" s="114"/>
      <c r="DS108" s="114"/>
      <c r="DT108" s="114"/>
      <c r="DU108" s="114"/>
      <c r="DV108" s="114"/>
      <c r="DW108" s="114"/>
      <c r="DX108" s="114"/>
      <c r="DY108" s="114"/>
      <c r="DZ108" s="114"/>
      <c r="EA108" s="114"/>
      <c r="EB108" s="114"/>
      <c r="EC108" s="114"/>
      <c r="ED108" s="114"/>
      <c r="EE108" s="114"/>
      <c r="EF108" s="114"/>
      <c r="EG108" s="114"/>
      <c r="EH108" s="114"/>
      <c r="EI108" s="114"/>
      <c r="EJ108" s="114"/>
      <c r="EK108" s="114"/>
      <c r="EL108" s="114"/>
      <c r="EM108" s="114"/>
      <c r="EN108" s="114"/>
      <c r="EO108" s="114"/>
      <c r="EP108" s="114"/>
      <c r="EQ108" s="114"/>
      <c r="ER108" s="114"/>
      <c r="ES108" s="114"/>
      <c r="ET108" s="114"/>
      <c r="EU108" s="114"/>
      <c r="EV108" s="114"/>
      <c r="EW108" s="114"/>
      <c r="EX108" s="114"/>
      <c r="EY108" s="114"/>
      <c r="EZ108" s="114"/>
      <c r="FA108" s="114"/>
      <c r="FB108" s="114"/>
      <c r="FC108" s="83"/>
    </row>
    <row r="109" spans="1:159" x14ac:dyDescent="0.25">
      <c r="A109" s="114">
        <v>12</v>
      </c>
      <c r="B109" s="114"/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3" t="s">
        <v>241</v>
      </c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113"/>
      <c r="AH109" s="113"/>
      <c r="AI109" s="113"/>
      <c r="AJ109" s="113"/>
      <c r="AK109" s="113"/>
      <c r="AL109" s="113"/>
      <c r="AM109" s="113"/>
      <c r="AN109" s="113"/>
      <c r="AO109" s="113"/>
      <c r="AP109" s="113"/>
      <c r="AQ109" s="113"/>
      <c r="AR109" s="113"/>
      <c r="AS109" s="113"/>
      <c r="AT109" s="113"/>
      <c r="AU109" s="113"/>
      <c r="AV109" s="113"/>
      <c r="AW109" s="113"/>
      <c r="AX109" s="113"/>
      <c r="AY109" s="113"/>
      <c r="AZ109" s="113"/>
      <c r="BA109" s="113"/>
      <c r="BB109" s="113"/>
      <c r="BC109" s="113"/>
      <c r="BD109" s="113"/>
      <c r="BE109" s="113"/>
      <c r="BF109" s="113"/>
      <c r="BG109" s="113"/>
      <c r="BH109" s="114" t="s">
        <v>12</v>
      </c>
      <c r="BI109" s="114"/>
      <c r="BJ109" s="114"/>
      <c r="BK109" s="114"/>
      <c r="BL109" s="114"/>
      <c r="BM109" s="114"/>
      <c r="BN109" s="114"/>
      <c r="BO109" s="114"/>
      <c r="BP109" s="114"/>
      <c r="BQ109" s="114"/>
      <c r="BR109" s="114"/>
      <c r="BS109" s="114"/>
      <c r="BT109" s="114"/>
      <c r="BU109" s="114"/>
      <c r="BV109" s="114"/>
      <c r="BW109" s="114"/>
      <c r="BX109" s="114"/>
      <c r="BY109" s="115">
        <v>67.09</v>
      </c>
      <c r="BZ109" s="114"/>
      <c r="CA109" s="114"/>
      <c r="CB109" s="114"/>
      <c r="CC109" s="114"/>
      <c r="CD109" s="114"/>
      <c r="CE109" s="114"/>
      <c r="CF109" s="114"/>
      <c r="CG109" s="114"/>
      <c r="CH109" s="114"/>
      <c r="CI109" s="114"/>
      <c r="CJ109" s="114"/>
      <c r="CK109" s="114"/>
      <c r="CL109" s="114"/>
      <c r="CM109" s="114"/>
      <c r="CN109" s="115">
        <v>75.599999999999994</v>
      </c>
      <c r="CO109" s="114"/>
      <c r="CP109" s="114"/>
      <c r="CQ109" s="114"/>
      <c r="CR109" s="114"/>
      <c r="CS109" s="114"/>
      <c r="CT109" s="114"/>
      <c r="CU109" s="114"/>
      <c r="CV109" s="114"/>
      <c r="CW109" s="114"/>
      <c r="CX109" s="114"/>
      <c r="CY109" s="114"/>
      <c r="CZ109" s="114"/>
      <c r="DA109" s="114"/>
      <c r="DB109" s="114"/>
      <c r="DC109" s="114"/>
      <c r="DD109" s="114"/>
      <c r="DE109" s="114"/>
      <c r="DF109" s="114"/>
      <c r="DG109" s="114"/>
      <c r="DH109" s="114"/>
      <c r="DI109" s="114"/>
      <c r="DJ109" s="114"/>
      <c r="DK109" s="114"/>
      <c r="DL109" s="114"/>
      <c r="DM109" s="114"/>
      <c r="DN109" s="114"/>
      <c r="DO109" s="114"/>
      <c r="DP109" s="114"/>
      <c r="DQ109" s="114"/>
      <c r="DR109" s="114"/>
      <c r="DS109" s="114"/>
      <c r="DT109" s="114"/>
      <c r="DU109" s="114"/>
      <c r="DV109" s="114"/>
      <c r="DW109" s="114"/>
      <c r="DX109" s="114"/>
      <c r="DY109" s="114"/>
      <c r="DZ109" s="114"/>
      <c r="EA109" s="114"/>
      <c r="EB109" s="114"/>
      <c r="EC109" s="114"/>
      <c r="ED109" s="114"/>
      <c r="EE109" s="114"/>
      <c r="EF109" s="114"/>
      <c r="EG109" s="114"/>
      <c r="EH109" s="114"/>
      <c r="EI109" s="114"/>
      <c r="EJ109" s="114"/>
      <c r="EK109" s="114"/>
      <c r="EL109" s="114"/>
      <c r="EM109" s="114"/>
      <c r="EN109" s="114"/>
      <c r="EO109" s="114"/>
      <c r="EP109" s="114"/>
      <c r="EQ109" s="114"/>
      <c r="ER109" s="114"/>
      <c r="ES109" s="114"/>
      <c r="ET109" s="114"/>
      <c r="EU109" s="114"/>
      <c r="EV109" s="114"/>
      <c r="EW109" s="114"/>
      <c r="EX109" s="114"/>
      <c r="EY109" s="114"/>
      <c r="EZ109" s="114"/>
      <c r="FA109" s="114"/>
      <c r="FB109" s="114"/>
      <c r="FC109" s="83"/>
    </row>
    <row r="110" spans="1:159" x14ac:dyDescent="0.25">
      <c r="A110" s="114">
        <v>13</v>
      </c>
      <c r="B110" s="114"/>
      <c r="C110" s="114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3" t="s">
        <v>242</v>
      </c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  <c r="AH110" s="113"/>
      <c r="AI110" s="113"/>
      <c r="AJ110" s="113"/>
      <c r="AK110" s="113"/>
      <c r="AL110" s="113"/>
      <c r="AM110" s="113"/>
      <c r="AN110" s="113"/>
      <c r="AO110" s="113"/>
      <c r="AP110" s="113"/>
      <c r="AQ110" s="113"/>
      <c r="AR110" s="113"/>
      <c r="AS110" s="113"/>
      <c r="AT110" s="113"/>
      <c r="AU110" s="113"/>
      <c r="AV110" s="113"/>
      <c r="AW110" s="113"/>
      <c r="AX110" s="113"/>
      <c r="AY110" s="113"/>
      <c r="AZ110" s="113"/>
      <c r="BA110" s="113"/>
      <c r="BB110" s="113"/>
      <c r="BC110" s="113"/>
      <c r="BD110" s="113"/>
      <c r="BE110" s="113"/>
      <c r="BF110" s="113"/>
      <c r="BG110" s="113"/>
      <c r="BH110" s="114" t="s">
        <v>12</v>
      </c>
      <c r="BI110" s="114"/>
      <c r="BJ110" s="114"/>
      <c r="BK110" s="114"/>
      <c r="BL110" s="114"/>
      <c r="BM110" s="114"/>
      <c r="BN110" s="114"/>
      <c r="BO110" s="114"/>
      <c r="BP110" s="114"/>
      <c r="BQ110" s="114"/>
      <c r="BR110" s="114"/>
      <c r="BS110" s="114"/>
      <c r="BT110" s="114"/>
      <c r="BU110" s="114"/>
      <c r="BV110" s="114"/>
      <c r="BW110" s="114"/>
      <c r="BX110" s="114"/>
      <c r="BY110" s="115">
        <v>14.53</v>
      </c>
      <c r="BZ110" s="114"/>
      <c r="CA110" s="114"/>
      <c r="CB110" s="114"/>
      <c r="CC110" s="114"/>
      <c r="CD110" s="114"/>
      <c r="CE110" s="114"/>
      <c r="CF110" s="114"/>
      <c r="CG110" s="114"/>
      <c r="CH110" s="114"/>
      <c r="CI110" s="114"/>
      <c r="CJ110" s="114"/>
      <c r="CK110" s="114"/>
      <c r="CL110" s="114"/>
      <c r="CM110" s="114"/>
      <c r="CN110" s="115">
        <v>14.5</v>
      </c>
      <c r="CO110" s="114"/>
      <c r="CP110" s="114"/>
      <c r="CQ110" s="114"/>
      <c r="CR110" s="114"/>
      <c r="CS110" s="114"/>
      <c r="CT110" s="114"/>
      <c r="CU110" s="114"/>
      <c r="CV110" s="114"/>
      <c r="CW110" s="114"/>
      <c r="CX110" s="114"/>
      <c r="CY110" s="114"/>
      <c r="CZ110" s="114"/>
      <c r="DA110" s="114"/>
      <c r="DB110" s="114"/>
      <c r="DC110" s="114"/>
      <c r="DD110" s="114"/>
      <c r="DE110" s="114"/>
      <c r="DF110" s="114"/>
      <c r="DG110" s="114"/>
      <c r="DH110" s="114"/>
      <c r="DI110" s="114"/>
      <c r="DJ110" s="114"/>
      <c r="DK110" s="114"/>
      <c r="DL110" s="114"/>
      <c r="DM110" s="114"/>
      <c r="DN110" s="114"/>
      <c r="DO110" s="114"/>
      <c r="DP110" s="114"/>
      <c r="DQ110" s="114"/>
      <c r="DR110" s="114"/>
      <c r="DS110" s="114"/>
      <c r="DT110" s="114"/>
      <c r="DU110" s="114"/>
      <c r="DV110" s="114"/>
      <c r="DW110" s="114"/>
      <c r="DX110" s="114"/>
      <c r="DY110" s="114"/>
      <c r="DZ110" s="114"/>
      <c r="EA110" s="114"/>
      <c r="EB110" s="114"/>
      <c r="EC110" s="114"/>
      <c r="ED110" s="114"/>
      <c r="EE110" s="114"/>
      <c r="EF110" s="114"/>
      <c r="EG110" s="114"/>
      <c r="EH110" s="114"/>
      <c r="EI110" s="114"/>
      <c r="EJ110" s="114"/>
      <c r="EK110" s="114"/>
      <c r="EL110" s="114"/>
      <c r="EM110" s="114"/>
      <c r="EN110" s="114"/>
      <c r="EO110" s="114"/>
      <c r="EP110" s="114"/>
      <c r="EQ110" s="114"/>
      <c r="ER110" s="114"/>
      <c r="ES110" s="114"/>
      <c r="ET110" s="114"/>
      <c r="EU110" s="114"/>
      <c r="EV110" s="114"/>
      <c r="EW110" s="114"/>
      <c r="EX110" s="114"/>
      <c r="EY110" s="114"/>
      <c r="EZ110" s="114"/>
      <c r="FA110" s="114"/>
      <c r="FB110" s="114"/>
      <c r="FC110" s="83"/>
    </row>
    <row r="111" spans="1:159" x14ac:dyDescent="0.25">
      <c r="A111" s="128" t="s">
        <v>131</v>
      </c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9"/>
      <c r="AM111" s="129"/>
      <c r="AN111" s="129"/>
      <c r="AO111" s="129"/>
      <c r="AP111" s="129"/>
      <c r="AQ111" s="129"/>
      <c r="AR111" s="129"/>
      <c r="AS111" s="129"/>
      <c r="AT111" s="129"/>
      <c r="AU111" s="129"/>
      <c r="AV111" s="129"/>
      <c r="AW111" s="129"/>
      <c r="AX111" s="129"/>
      <c r="AY111" s="129"/>
      <c r="AZ111" s="129"/>
      <c r="BA111" s="129"/>
      <c r="BB111" s="129"/>
      <c r="BC111" s="129"/>
      <c r="BD111" s="129"/>
      <c r="BE111" s="129"/>
      <c r="BF111" s="129"/>
      <c r="BG111" s="129"/>
      <c r="BH111" s="130"/>
      <c r="BI111" s="130"/>
      <c r="BJ111" s="130"/>
      <c r="BK111" s="130"/>
      <c r="BL111" s="130"/>
      <c r="BM111" s="130"/>
      <c r="BN111" s="130"/>
      <c r="BO111" s="130"/>
      <c r="BP111" s="130"/>
      <c r="BQ111" s="130"/>
      <c r="BR111" s="130"/>
      <c r="BS111" s="130"/>
      <c r="BT111" s="130"/>
      <c r="BU111" s="130"/>
      <c r="BV111" s="130"/>
      <c r="BW111" s="130"/>
      <c r="BX111" s="131"/>
      <c r="BY111" s="137">
        <f>SUM(BY98:CM110)</f>
        <v>2008.3197999999998</v>
      </c>
      <c r="BZ111" s="138"/>
      <c r="CA111" s="138"/>
      <c r="CB111" s="138"/>
      <c r="CC111" s="138"/>
      <c r="CD111" s="138"/>
      <c r="CE111" s="138"/>
      <c r="CF111" s="138"/>
      <c r="CG111" s="138"/>
      <c r="CH111" s="138"/>
      <c r="CI111" s="138"/>
      <c r="CJ111" s="138"/>
      <c r="CK111" s="138"/>
      <c r="CL111" s="138"/>
      <c r="CM111" s="139"/>
      <c r="CN111" s="132">
        <f>SUM(CN98:DD110)</f>
        <v>1584.1601099999998</v>
      </c>
      <c r="CO111" s="133"/>
      <c r="CP111" s="133"/>
      <c r="CQ111" s="133"/>
      <c r="CR111" s="133"/>
      <c r="CS111" s="133"/>
      <c r="CT111" s="133"/>
      <c r="CU111" s="133"/>
      <c r="CV111" s="133"/>
      <c r="CW111" s="133"/>
      <c r="CX111" s="133"/>
      <c r="CY111" s="133"/>
      <c r="CZ111" s="133"/>
      <c r="DA111" s="133"/>
      <c r="DB111" s="133"/>
      <c r="DC111" s="133"/>
      <c r="DD111" s="133"/>
      <c r="DE111" s="114"/>
      <c r="DF111" s="114"/>
      <c r="DG111" s="114"/>
      <c r="DH111" s="114"/>
      <c r="DI111" s="114"/>
      <c r="DJ111" s="114"/>
      <c r="DK111" s="114"/>
      <c r="DL111" s="114"/>
      <c r="DM111" s="114"/>
      <c r="DN111" s="114"/>
      <c r="DO111" s="114"/>
      <c r="DP111" s="114"/>
      <c r="DQ111" s="114"/>
      <c r="DR111" s="114"/>
      <c r="DS111" s="114"/>
      <c r="DT111" s="114"/>
      <c r="DU111" s="114"/>
      <c r="DV111" s="114"/>
      <c r="DW111" s="114"/>
      <c r="DX111" s="114"/>
      <c r="DY111" s="114"/>
      <c r="DZ111" s="114"/>
      <c r="EA111" s="114"/>
      <c r="EB111" s="114"/>
      <c r="EC111" s="114"/>
      <c r="ED111" s="114"/>
      <c r="EE111" s="114"/>
      <c r="EF111" s="114"/>
      <c r="EG111" s="114"/>
      <c r="EH111" s="114"/>
      <c r="EI111" s="114"/>
      <c r="EJ111" s="114"/>
      <c r="EK111" s="114"/>
      <c r="EL111" s="114"/>
      <c r="EM111" s="114"/>
      <c r="EN111" s="114"/>
      <c r="EO111" s="114"/>
      <c r="EP111" s="114"/>
      <c r="EQ111" s="114"/>
      <c r="ER111" s="114"/>
      <c r="ES111" s="114"/>
      <c r="ET111" s="114"/>
      <c r="EU111" s="114"/>
      <c r="EV111" s="114"/>
      <c r="EW111" s="114"/>
      <c r="EX111" s="114"/>
      <c r="EY111" s="114"/>
      <c r="EZ111" s="114"/>
      <c r="FA111" s="114"/>
      <c r="FB111" s="114"/>
      <c r="FC111" s="83"/>
    </row>
    <row r="112" spans="1:159" x14ac:dyDescent="0.25">
      <c r="A112" s="135"/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  <c r="AO112" s="135"/>
      <c r="AP112" s="135"/>
      <c r="AQ112" s="135"/>
      <c r="AR112" s="135"/>
      <c r="AS112" s="135"/>
      <c r="AT112" s="135"/>
      <c r="AU112" s="135"/>
      <c r="AV112" s="135"/>
      <c r="AW112" s="135"/>
      <c r="AX112" s="135"/>
      <c r="AY112" s="135"/>
      <c r="AZ112" s="135"/>
      <c r="BA112" s="135"/>
      <c r="BB112" s="135"/>
      <c r="BC112" s="135"/>
      <c r="BD112" s="135"/>
      <c r="BE112" s="135"/>
      <c r="BF112" s="135"/>
      <c r="BG112" s="135"/>
      <c r="BH112" s="102"/>
      <c r="BI112" s="102"/>
      <c r="BJ112" s="102"/>
      <c r="BK112" s="102"/>
      <c r="BL112" s="102"/>
      <c r="BM112" s="102"/>
      <c r="BN112" s="102"/>
      <c r="BO112" s="102"/>
      <c r="BP112" s="102"/>
      <c r="BQ112" s="102"/>
      <c r="BR112" s="102"/>
      <c r="BS112" s="102"/>
      <c r="BT112" s="102"/>
      <c r="BU112" s="102"/>
      <c r="BV112" s="102"/>
      <c r="BW112" s="102"/>
      <c r="BX112" s="102"/>
      <c r="BY112" s="102"/>
      <c r="BZ112" s="102"/>
      <c r="CA112" s="102"/>
      <c r="CB112" s="102"/>
      <c r="CC112" s="102"/>
      <c r="CD112" s="102"/>
      <c r="CE112" s="102"/>
      <c r="CF112" s="102"/>
      <c r="CG112" s="102"/>
      <c r="CH112" s="102"/>
      <c r="CI112" s="102"/>
      <c r="CJ112" s="102"/>
      <c r="CK112" s="102"/>
      <c r="CL112" s="102"/>
      <c r="CM112" s="102"/>
      <c r="CN112" s="102"/>
      <c r="CO112" s="102"/>
      <c r="CP112" s="102"/>
      <c r="CQ112" s="102"/>
      <c r="CR112" s="102"/>
      <c r="CS112" s="102"/>
      <c r="CT112" s="102"/>
      <c r="CU112" s="102"/>
      <c r="CV112" s="102"/>
      <c r="CW112" s="102"/>
      <c r="CX112" s="102"/>
      <c r="CY112" s="102"/>
      <c r="CZ112" s="102"/>
      <c r="DA112" s="102"/>
      <c r="DB112" s="102"/>
      <c r="DC112" s="102"/>
      <c r="DD112" s="102"/>
      <c r="DE112" s="102"/>
      <c r="DF112" s="102"/>
      <c r="DG112" s="102"/>
      <c r="DH112" s="102"/>
      <c r="DI112" s="102"/>
      <c r="DJ112" s="102"/>
      <c r="DK112" s="102"/>
      <c r="DL112" s="102"/>
      <c r="DM112" s="102"/>
      <c r="DN112" s="102"/>
      <c r="DO112" s="102"/>
      <c r="DP112" s="102"/>
      <c r="DQ112" s="102"/>
      <c r="DR112" s="102"/>
      <c r="DS112" s="102"/>
      <c r="DT112" s="102"/>
      <c r="DU112" s="102"/>
      <c r="DV112" s="102"/>
      <c r="DW112" s="102"/>
      <c r="DX112" s="102"/>
      <c r="DY112" s="102"/>
      <c r="DZ112" s="102"/>
      <c r="EA112" s="102"/>
      <c r="EB112" s="102"/>
      <c r="EC112" s="102"/>
      <c r="ED112" s="102"/>
      <c r="EE112" s="102"/>
      <c r="EF112" s="102"/>
      <c r="EG112" s="102"/>
      <c r="EH112" s="102"/>
      <c r="EI112" s="102"/>
      <c r="EJ112" s="102"/>
      <c r="EK112" s="102"/>
      <c r="EL112" s="102"/>
      <c r="EM112" s="102"/>
      <c r="EN112" s="102"/>
      <c r="EO112" s="102"/>
      <c r="EP112" s="102"/>
      <c r="EQ112" s="102"/>
      <c r="ER112" s="102"/>
      <c r="ES112" s="102"/>
      <c r="ET112" s="102"/>
      <c r="EU112" s="102"/>
      <c r="EV112" s="102"/>
      <c r="EW112" s="102"/>
      <c r="EX112" s="102"/>
      <c r="EY112" s="102"/>
      <c r="EZ112" s="102"/>
      <c r="FA112" s="102"/>
      <c r="FB112" s="102"/>
      <c r="FC112" s="82"/>
    </row>
    <row r="113" spans="1:176" x14ac:dyDescent="0.25">
      <c r="A113" s="136" t="s">
        <v>192</v>
      </c>
      <c r="B113" s="136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136"/>
      <c r="AM113" s="136"/>
      <c r="AN113" s="136"/>
      <c r="AO113" s="136"/>
      <c r="AP113" s="136"/>
      <c r="AQ113" s="136"/>
      <c r="AR113" s="136"/>
      <c r="AS113" s="136"/>
      <c r="AT113" s="136"/>
      <c r="AU113" s="136"/>
      <c r="AV113" s="136"/>
      <c r="AW113" s="136"/>
      <c r="AX113" s="136"/>
      <c r="AY113" s="136"/>
      <c r="AZ113" s="136"/>
      <c r="BA113" s="136"/>
      <c r="BB113" s="136"/>
      <c r="BC113" s="136"/>
      <c r="BD113" s="136"/>
      <c r="BE113" s="136"/>
      <c r="BF113" s="136"/>
      <c r="BG113" s="136"/>
      <c r="BH113" s="114" t="s">
        <v>67</v>
      </c>
      <c r="BI113" s="114"/>
      <c r="BJ113" s="114"/>
      <c r="BK113" s="114"/>
      <c r="BL113" s="114"/>
      <c r="BM113" s="114"/>
      <c r="BN113" s="114"/>
      <c r="BO113" s="114"/>
      <c r="BP113" s="114"/>
      <c r="BQ113" s="114"/>
      <c r="BR113" s="114"/>
      <c r="BS113" s="114"/>
      <c r="BT113" s="114"/>
      <c r="BU113" s="114"/>
      <c r="BV113" s="114"/>
      <c r="BW113" s="114"/>
      <c r="BX113" s="114"/>
      <c r="BY113" s="115" t="s">
        <v>69</v>
      </c>
      <c r="BZ113" s="114"/>
      <c r="CA113" s="114"/>
      <c r="CB113" s="114"/>
      <c r="CC113" s="114"/>
      <c r="CD113" s="114"/>
      <c r="CE113" s="114"/>
      <c r="CF113" s="114"/>
      <c r="CG113" s="114"/>
      <c r="CH113" s="114"/>
      <c r="CI113" s="114"/>
      <c r="CJ113" s="114"/>
      <c r="CK113" s="114"/>
      <c r="CL113" s="114"/>
      <c r="CM113" s="114"/>
      <c r="CN113" s="114" t="s">
        <v>70</v>
      </c>
      <c r="CO113" s="114"/>
      <c r="CP113" s="114"/>
      <c r="CQ113" s="114"/>
      <c r="CR113" s="114"/>
      <c r="CS113" s="114"/>
      <c r="CT113" s="114"/>
      <c r="CU113" s="114"/>
      <c r="CV113" s="114"/>
      <c r="CW113" s="114"/>
      <c r="CX113" s="114"/>
      <c r="CY113" s="114"/>
      <c r="CZ113" s="114"/>
      <c r="DA113" s="114"/>
      <c r="DB113" s="114"/>
      <c r="DC113" s="114"/>
      <c r="DD113" s="114"/>
      <c r="DE113" s="114"/>
      <c r="DF113" s="114"/>
      <c r="DG113" s="114"/>
      <c r="DH113" s="114"/>
      <c r="DI113" s="114"/>
      <c r="DJ113" s="114"/>
      <c r="DK113" s="114"/>
      <c r="DL113" s="114"/>
      <c r="DM113" s="114"/>
      <c r="DN113" s="114"/>
      <c r="DO113" s="114"/>
      <c r="DP113" s="114"/>
      <c r="DQ113" s="114"/>
      <c r="DR113" s="114"/>
      <c r="DS113" s="114"/>
      <c r="DT113" s="114"/>
      <c r="DU113" s="114"/>
      <c r="DV113" s="114"/>
      <c r="DW113" s="114"/>
      <c r="DX113" s="114"/>
      <c r="DY113" s="114"/>
      <c r="DZ113" s="114"/>
      <c r="EA113" s="114"/>
      <c r="EB113" s="114"/>
      <c r="EC113" s="114"/>
      <c r="ED113" s="114"/>
      <c r="EE113" s="114"/>
      <c r="EF113" s="114"/>
      <c r="EG113" s="114"/>
      <c r="EH113" s="114"/>
      <c r="EI113" s="114"/>
      <c r="EJ113" s="114"/>
      <c r="EK113" s="114"/>
      <c r="EL113" s="114"/>
      <c r="EM113" s="114"/>
      <c r="EN113" s="114"/>
      <c r="EO113" s="114"/>
      <c r="EP113" s="114"/>
      <c r="EQ113" s="114"/>
      <c r="ER113" s="114"/>
      <c r="ES113" s="114"/>
      <c r="ET113" s="114"/>
      <c r="EU113" s="114"/>
      <c r="EV113" s="114"/>
      <c r="EW113" s="114"/>
      <c r="EX113" s="114"/>
      <c r="EY113" s="114"/>
      <c r="EZ113" s="114"/>
      <c r="FA113" s="114"/>
      <c r="FB113" s="114"/>
      <c r="FC113" s="83"/>
    </row>
    <row r="114" spans="1:176" x14ac:dyDescent="0.25">
      <c r="A114" s="114">
        <v>1</v>
      </c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3" t="s">
        <v>243</v>
      </c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113"/>
      <c r="AE114" s="113"/>
      <c r="AF114" s="113"/>
      <c r="AG114" s="113"/>
      <c r="AH114" s="113"/>
      <c r="AI114" s="113"/>
      <c r="AJ114" s="113"/>
      <c r="AK114" s="113"/>
      <c r="AL114" s="113"/>
      <c r="AM114" s="113"/>
      <c r="AN114" s="113"/>
      <c r="AO114" s="113"/>
      <c r="AP114" s="113"/>
      <c r="AQ114" s="113"/>
      <c r="AR114" s="113"/>
      <c r="AS114" s="113"/>
      <c r="AT114" s="113"/>
      <c r="AU114" s="113"/>
      <c r="AV114" s="113"/>
      <c r="AW114" s="113"/>
      <c r="AX114" s="113"/>
      <c r="AY114" s="113"/>
      <c r="AZ114" s="113"/>
      <c r="BA114" s="113"/>
      <c r="BB114" s="113"/>
      <c r="BC114" s="113"/>
      <c r="BD114" s="113"/>
      <c r="BE114" s="113"/>
      <c r="BF114" s="113"/>
      <c r="BG114" s="113"/>
      <c r="BH114" s="114" t="s">
        <v>12</v>
      </c>
      <c r="BI114" s="114"/>
      <c r="BJ114" s="114"/>
      <c r="BK114" s="114"/>
      <c r="BL114" s="114"/>
      <c r="BM114" s="114"/>
      <c r="BN114" s="114"/>
      <c r="BO114" s="114"/>
      <c r="BP114" s="114"/>
      <c r="BQ114" s="114"/>
      <c r="BR114" s="114"/>
      <c r="BS114" s="114"/>
      <c r="BT114" s="114"/>
      <c r="BU114" s="114"/>
      <c r="BV114" s="114"/>
      <c r="BW114" s="114"/>
      <c r="BX114" s="114"/>
      <c r="BY114" s="115">
        <v>8.5</v>
      </c>
      <c r="BZ114" s="114"/>
      <c r="CA114" s="114"/>
      <c r="CB114" s="114"/>
      <c r="CC114" s="114"/>
      <c r="CD114" s="114"/>
      <c r="CE114" s="114"/>
      <c r="CF114" s="114"/>
      <c r="CG114" s="114"/>
      <c r="CH114" s="114"/>
      <c r="CI114" s="114"/>
      <c r="CJ114" s="114"/>
      <c r="CK114" s="114"/>
      <c r="CL114" s="114"/>
      <c r="CM114" s="114"/>
      <c r="CN114" s="115">
        <v>8.5082400000000007</v>
      </c>
      <c r="CO114" s="114"/>
      <c r="CP114" s="114"/>
      <c r="CQ114" s="114"/>
      <c r="CR114" s="114"/>
      <c r="CS114" s="114"/>
      <c r="CT114" s="114"/>
      <c r="CU114" s="114"/>
      <c r="CV114" s="114"/>
      <c r="CW114" s="114"/>
      <c r="CX114" s="114"/>
      <c r="CY114" s="114"/>
      <c r="CZ114" s="114"/>
      <c r="DA114" s="114"/>
      <c r="DB114" s="114"/>
      <c r="DC114" s="114"/>
      <c r="DD114" s="114"/>
      <c r="DE114" s="114"/>
      <c r="DF114" s="114"/>
      <c r="DG114" s="114"/>
      <c r="DH114" s="114"/>
      <c r="DI114" s="114"/>
      <c r="DJ114" s="114"/>
      <c r="DK114" s="114"/>
      <c r="DL114" s="114"/>
      <c r="DM114" s="114"/>
      <c r="DN114" s="114"/>
      <c r="DO114" s="114"/>
      <c r="DP114" s="114"/>
      <c r="DQ114" s="114"/>
      <c r="DR114" s="114"/>
      <c r="DS114" s="114"/>
      <c r="DT114" s="114"/>
      <c r="DU114" s="114"/>
      <c r="DV114" s="114"/>
      <c r="DW114" s="114"/>
      <c r="DX114" s="114"/>
      <c r="DY114" s="114"/>
      <c r="DZ114" s="114"/>
      <c r="EA114" s="114"/>
      <c r="EB114" s="114"/>
      <c r="EC114" s="114"/>
      <c r="ED114" s="114"/>
      <c r="EE114" s="114"/>
      <c r="EF114" s="114"/>
      <c r="EG114" s="114"/>
      <c r="EH114" s="114"/>
      <c r="EI114" s="114"/>
      <c r="EJ114" s="114"/>
      <c r="EK114" s="114"/>
      <c r="EL114" s="114"/>
      <c r="EM114" s="114"/>
      <c r="EN114" s="114"/>
      <c r="EO114" s="114"/>
      <c r="EP114" s="114"/>
      <c r="EQ114" s="114"/>
      <c r="ER114" s="114"/>
      <c r="ES114" s="114"/>
      <c r="ET114" s="114"/>
      <c r="EU114" s="114"/>
      <c r="EV114" s="114"/>
      <c r="EW114" s="114"/>
      <c r="EX114" s="114"/>
      <c r="EY114" s="114"/>
      <c r="EZ114" s="114"/>
      <c r="FA114" s="114"/>
      <c r="FB114" s="114"/>
      <c r="FC114" s="83"/>
    </row>
    <row r="115" spans="1:176" x14ac:dyDescent="0.25">
      <c r="A115" s="114">
        <v>2</v>
      </c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3" t="s">
        <v>244</v>
      </c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113"/>
      <c r="AG115" s="113"/>
      <c r="AH115" s="113"/>
      <c r="AI115" s="113"/>
      <c r="AJ115" s="113"/>
      <c r="AK115" s="113"/>
      <c r="AL115" s="113"/>
      <c r="AM115" s="113"/>
      <c r="AN115" s="113"/>
      <c r="AO115" s="113"/>
      <c r="AP115" s="113"/>
      <c r="AQ115" s="113"/>
      <c r="AR115" s="113"/>
      <c r="AS115" s="113"/>
      <c r="AT115" s="113"/>
      <c r="AU115" s="113"/>
      <c r="AV115" s="113"/>
      <c r="AW115" s="113"/>
      <c r="AX115" s="113"/>
      <c r="AY115" s="113"/>
      <c r="AZ115" s="113"/>
      <c r="BA115" s="113"/>
      <c r="BB115" s="113"/>
      <c r="BC115" s="113"/>
      <c r="BD115" s="113"/>
      <c r="BE115" s="113"/>
      <c r="BF115" s="113"/>
      <c r="BG115" s="113"/>
      <c r="BH115" s="114" t="s">
        <v>12</v>
      </c>
      <c r="BI115" s="114"/>
      <c r="BJ115" s="114"/>
      <c r="BK115" s="114"/>
      <c r="BL115" s="114"/>
      <c r="BM115" s="114"/>
      <c r="BN115" s="114"/>
      <c r="BO115" s="114"/>
      <c r="BP115" s="114"/>
      <c r="BQ115" s="114"/>
      <c r="BR115" s="114"/>
      <c r="BS115" s="114"/>
      <c r="BT115" s="114"/>
      <c r="BU115" s="114"/>
      <c r="BV115" s="114"/>
      <c r="BW115" s="114"/>
      <c r="BX115" s="114"/>
      <c r="BY115" s="115">
        <v>6000</v>
      </c>
      <c r="BZ115" s="114"/>
      <c r="CA115" s="114"/>
      <c r="CB115" s="114"/>
      <c r="CC115" s="114"/>
      <c r="CD115" s="114"/>
      <c r="CE115" s="114"/>
      <c r="CF115" s="114"/>
      <c r="CG115" s="114"/>
      <c r="CH115" s="114"/>
      <c r="CI115" s="114"/>
      <c r="CJ115" s="114"/>
      <c r="CK115" s="114"/>
      <c r="CL115" s="114"/>
      <c r="CM115" s="114"/>
      <c r="CN115" s="115">
        <v>6413.8333199999997</v>
      </c>
      <c r="CO115" s="114"/>
      <c r="CP115" s="114"/>
      <c r="CQ115" s="114"/>
      <c r="CR115" s="114"/>
      <c r="CS115" s="114"/>
      <c r="CT115" s="114"/>
      <c r="CU115" s="114"/>
      <c r="CV115" s="114"/>
      <c r="CW115" s="114"/>
      <c r="CX115" s="114"/>
      <c r="CY115" s="114"/>
      <c r="CZ115" s="114"/>
      <c r="DA115" s="114"/>
      <c r="DB115" s="114"/>
      <c r="DC115" s="114"/>
      <c r="DD115" s="114"/>
      <c r="DE115" s="114"/>
      <c r="DF115" s="114"/>
      <c r="DG115" s="114"/>
      <c r="DH115" s="114"/>
      <c r="DI115" s="114"/>
      <c r="DJ115" s="114"/>
      <c r="DK115" s="114"/>
      <c r="DL115" s="114"/>
      <c r="DM115" s="114"/>
      <c r="DN115" s="114"/>
      <c r="DO115" s="114"/>
      <c r="DP115" s="114"/>
      <c r="DQ115" s="114"/>
      <c r="DR115" s="114"/>
      <c r="DS115" s="114"/>
      <c r="DT115" s="114"/>
      <c r="DU115" s="114"/>
      <c r="DV115" s="114"/>
      <c r="DW115" s="114"/>
      <c r="DX115" s="114"/>
      <c r="DY115" s="114"/>
      <c r="DZ115" s="114"/>
      <c r="EA115" s="114"/>
      <c r="EB115" s="114"/>
      <c r="EC115" s="114"/>
      <c r="ED115" s="114"/>
      <c r="EE115" s="114"/>
      <c r="EF115" s="114"/>
      <c r="EG115" s="114"/>
      <c r="EH115" s="114"/>
      <c r="EI115" s="114"/>
      <c r="EJ115" s="114"/>
      <c r="EK115" s="114"/>
      <c r="EL115" s="114"/>
      <c r="EM115" s="114"/>
      <c r="EN115" s="114"/>
      <c r="EO115" s="114"/>
      <c r="EP115" s="114"/>
      <c r="EQ115" s="114"/>
      <c r="ER115" s="114"/>
      <c r="ES115" s="114"/>
      <c r="ET115" s="114"/>
      <c r="EU115" s="114"/>
      <c r="EV115" s="114"/>
      <c r="EW115" s="114"/>
      <c r="EX115" s="114"/>
      <c r="EY115" s="114"/>
      <c r="EZ115" s="114"/>
      <c r="FA115" s="114"/>
      <c r="FB115" s="114"/>
      <c r="FC115" s="83"/>
    </row>
    <row r="116" spans="1:176" x14ac:dyDescent="0.25">
      <c r="A116" s="114">
        <v>3</v>
      </c>
      <c r="B116" s="114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3" t="s">
        <v>245</v>
      </c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/>
      <c r="AB116" s="113"/>
      <c r="AC116" s="113"/>
      <c r="AD116" s="113"/>
      <c r="AE116" s="113"/>
      <c r="AF116" s="113"/>
      <c r="AG116" s="113"/>
      <c r="AH116" s="113"/>
      <c r="AI116" s="113"/>
      <c r="AJ116" s="113"/>
      <c r="AK116" s="113"/>
      <c r="AL116" s="113"/>
      <c r="AM116" s="113"/>
      <c r="AN116" s="113"/>
      <c r="AO116" s="113"/>
      <c r="AP116" s="113"/>
      <c r="AQ116" s="113"/>
      <c r="AR116" s="113"/>
      <c r="AS116" s="113"/>
      <c r="AT116" s="113"/>
      <c r="AU116" s="113"/>
      <c r="AV116" s="113"/>
      <c r="AW116" s="113"/>
      <c r="AX116" s="113"/>
      <c r="AY116" s="113"/>
      <c r="AZ116" s="113"/>
      <c r="BA116" s="113"/>
      <c r="BB116" s="113"/>
      <c r="BC116" s="113"/>
      <c r="BD116" s="113"/>
      <c r="BE116" s="113"/>
      <c r="BF116" s="113"/>
      <c r="BG116" s="113"/>
      <c r="BH116" s="114" t="s">
        <v>12</v>
      </c>
      <c r="BI116" s="114"/>
      <c r="BJ116" s="114"/>
      <c r="BK116" s="114"/>
      <c r="BL116" s="114"/>
      <c r="BM116" s="114"/>
      <c r="BN116" s="114"/>
      <c r="BO116" s="114"/>
      <c r="BP116" s="114"/>
      <c r="BQ116" s="114"/>
      <c r="BR116" s="114"/>
      <c r="BS116" s="114"/>
      <c r="BT116" s="114"/>
      <c r="BU116" s="114"/>
      <c r="BV116" s="114"/>
      <c r="BW116" s="114"/>
      <c r="BX116" s="114"/>
      <c r="BY116" s="115">
        <v>405</v>
      </c>
      <c r="BZ116" s="114"/>
      <c r="CA116" s="114"/>
      <c r="CB116" s="114"/>
      <c r="CC116" s="114"/>
      <c r="CD116" s="114"/>
      <c r="CE116" s="114"/>
      <c r="CF116" s="114"/>
      <c r="CG116" s="114"/>
      <c r="CH116" s="114"/>
      <c r="CI116" s="114"/>
      <c r="CJ116" s="114"/>
      <c r="CK116" s="114"/>
      <c r="CL116" s="114"/>
      <c r="CM116" s="114"/>
      <c r="CN116" s="115">
        <v>405.14013000000011</v>
      </c>
      <c r="CO116" s="114"/>
      <c r="CP116" s="114"/>
      <c r="CQ116" s="114"/>
      <c r="CR116" s="114"/>
      <c r="CS116" s="114"/>
      <c r="CT116" s="114"/>
      <c r="CU116" s="114"/>
      <c r="CV116" s="114"/>
      <c r="CW116" s="114"/>
      <c r="CX116" s="114"/>
      <c r="CY116" s="114"/>
      <c r="CZ116" s="114"/>
      <c r="DA116" s="114"/>
      <c r="DB116" s="114"/>
      <c r="DC116" s="114"/>
      <c r="DD116" s="114"/>
      <c r="DE116" s="113" t="s">
        <v>215</v>
      </c>
      <c r="DF116" s="113"/>
      <c r="DG116" s="113"/>
      <c r="DH116" s="113"/>
      <c r="DI116" s="113"/>
      <c r="DJ116" s="113"/>
      <c r="DK116" s="113"/>
      <c r="DL116" s="113"/>
      <c r="DM116" s="113"/>
      <c r="DN116" s="113"/>
      <c r="DO116" s="113"/>
      <c r="DP116" s="113"/>
      <c r="DQ116" s="113"/>
      <c r="DR116" s="113"/>
      <c r="DS116" s="113"/>
      <c r="DT116" s="113"/>
      <c r="DU116" s="113"/>
      <c r="DV116" s="113"/>
      <c r="DW116" s="113"/>
      <c r="DX116" s="113"/>
      <c r="DY116" s="113"/>
      <c r="DZ116" s="113"/>
      <c r="EA116" s="113"/>
      <c r="EB116" s="113"/>
      <c r="EC116" s="113"/>
      <c r="ED116" s="113"/>
      <c r="EE116" s="113"/>
      <c r="EF116" s="113"/>
      <c r="EG116" s="113"/>
      <c r="EH116" s="113"/>
      <c r="EI116" s="113"/>
      <c r="EJ116" s="113"/>
      <c r="EK116" s="113"/>
      <c r="EL116" s="113"/>
      <c r="EM116" s="113"/>
      <c r="EN116" s="113"/>
      <c r="EO116" s="113"/>
      <c r="EP116" s="113"/>
      <c r="EQ116" s="113"/>
      <c r="ER116" s="113"/>
      <c r="ES116" s="113"/>
      <c r="ET116" s="113"/>
      <c r="EU116" s="113"/>
      <c r="EV116" s="113"/>
      <c r="EW116" s="113"/>
      <c r="EX116" s="113"/>
      <c r="EY116" s="113"/>
      <c r="EZ116" s="113"/>
      <c r="FA116" s="113"/>
      <c r="FB116" s="113"/>
      <c r="FC116" s="87"/>
    </row>
    <row r="117" spans="1:176" x14ac:dyDescent="0.25">
      <c r="A117" s="114">
        <v>3</v>
      </c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3" t="s">
        <v>246</v>
      </c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3"/>
      <c r="AG117" s="113"/>
      <c r="AH117" s="113"/>
      <c r="AI117" s="113"/>
      <c r="AJ117" s="113"/>
      <c r="AK117" s="113"/>
      <c r="AL117" s="113"/>
      <c r="AM117" s="113"/>
      <c r="AN117" s="113"/>
      <c r="AO117" s="113"/>
      <c r="AP117" s="113"/>
      <c r="AQ117" s="113"/>
      <c r="AR117" s="113"/>
      <c r="AS117" s="113"/>
      <c r="AT117" s="113"/>
      <c r="AU117" s="113"/>
      <c r="AV117" s="113"/>
      <c r="AW117" s="113"/>
      <c r="AX117" s="113"/>
      <c r="AY117" s="113"/>
      <c r="AZ117" s="113"/>
      <c r="BA117" s="113"/>
      <c r="BB117" s="113"/>
      <c r="BC117" s="113"/>
      <c r="BD117" s="113"/>
      <c r="BE117" s="113"/>
      <c r="BF117" s="113"/>
      <c r="BG117" s="113"/>
      <c r="BH117" s="114" t="s">
        <v>12</v>
      </c>
      <c r="BI117" s="114"/>
      <c r="BJ117" s="114"/>
      <c r="BK117" s="114"/>
      <c r="BL117" s="114"/>
      <c r="BM117" s="114"/>
      <c r="BN117" s="114"/>
      <c r="BO117" s="114"/>
      <c r="BP117" s="114"/>
      <c r="BQ117" s="114"/>
      <c r="BR117" s="114"/>
      <c r="BS117" s="114"/>
      <c r="BT117" s="114"/>
      <c r="BU117" s="114"/>
      <c r="BV117" s="114"/>
      <c r="BW117" s="114"/>
      <c r="BX117" s="114"/>
      <c r="BY117" s="115">
        <v>22.1</v>
      </c>
      <c r="BZ117" s="114"/>
      <c r="CA117" s="114"/>
      <c r="CB117" s="114"/>
      <c r="CC117" s="114"/>
      <c r="CD117" s="114"/>
      <c r="CE117" s="114"/>
      <c r="CF117" s="114"/>
      <c r="CG117" s="114"/>
      <c r="CH117" s="114"/>
      <c r="CI117" s="114"/>
      <c r="CJ117" s="114"/>
      <c r="CK117" s="114"/>
      <c r="CL117" s="114"/>
      <c r="CM117" s="114"/>
      <c r="CN117" s="115">
        <v>22.891329999999996</v>
      </c>
      <c r="CO117" s="114"/>
      <c r="CP117" s="114"/>
      <c r="CQ117" s="114"/>
      <c r="CR117" s="114"/>
      <c r="CS117" s="114"/>
      <c r="CT117" s="114"/>
      <c r="CU117" s="114"/>
      <c r="CV117" s="114"/>
      <c r="CW117" s="114"/>
      <c r="CX117" s="114"/>
      <c r="CY117" s="114"/>
      <c r="CZ117" s="114"/>
      <c r="DA117" s="114"/>
      <c r="DB117" s="114"/>
      <c r="DC117" s="114"/>
      <c r="DD117" s="114"/>
      <c r="DE117" s="114"/>
      <c r="DF117" s="114"/>
      <c r="DG117" s="114"/>
      <c r="DH117" s="114"/>
      <c r="DI117" s="114"/>
      <c r="DJ117" s="114"/>
      <c r="DK117" s="114"/>
      <c r="DL117" s="114"/>
      <c r="DM117" s="114"/>
      <c r="DN117" s="114"/>
      <c r="DO117" s="114"/>
      <c r="DP117" s="114"/>
      <c r="DQ117" s="114"/>
      <c r="DR117" s="114"/>
      <c r="DS117" s="114"/>
      <c r="DT117" s="114"/>
      <c r="DU117" s="114"/>
      <c r="DV117" s="114"/>
      <c r="DW117" s="114"/>
      <c r="DX117" s="114"/>
      <c r="DY117" s="114"/>
      <c r="DZ117" s="114"/>
      <c r="EA117" s="114"/>
      <c r="EB117" s="114"/>
      <c r="EC117" s="114"/>
      <c r="ED117" s="114"/>
      <c r="EE117" s="114"/>
      <c r="EF117" s="114"/>
      <c r="EG117" s="114"/>
      <c r="EH117" s="114"/>
      <c r="EI117" s="114"/>
      <c r="EJ117" s="114"/>
      <c r="EK117" s="114"/>
      <c r="EL117" s="114"/>
      <c r="EM117" s="114"/>
      <c r="EN117" s="114"/>
      <c r="EO117" s="114"/>
      <c r="EP117" s="114"/>
      <c r="EQ117" s="114"/>
      <c r="ER117" s="114"/>
      <c r="ES117" s="114"/>
      <c r="ET117" s="114"/>
      <c r="EU117" s="114"/>
      <c r="EV117" s="114"/>
      <c r="EW117" s="114"/>
      <c r="EX117" s="114"/>
      <c r="EY117" s="114"/>
      <c r="EZ117" s="114"/>
      <c r="FA117" s="114"/>
      <c r="FB117" s="114"/>
      <c r="FC117" s="83"/>
    </row>
    <row r="118" spans="1:176" x14ac:dyDescent="0.25">
      <c r="A118" s="114">
        <v>4</v>
      </c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3" t="s">
        <v>247</v>
      </c>
      <c r="R118" s="113"/>
      <c r="S118" s="113"/>
      <c r="T118" s="113"/>
      <c r="U118" s="113"/>
      <c r="V118" s="113"/>
      <c r="W118" s="113"/>
      <c r="X118" s="113"/>
      <c r="Y118" s="113"/>
      <c r="Z118" s="113"/>
      <c r="AA118" s="113"/>
      <c r="AB118" s="113"/>
      <c r="AC118" s="113"/>
      <c r="AD118" s="113"/>
      <c r="AE118" s="113"/>
      <c r="AF118" s="113"/>
      <c r="AG118" s="113"/>
      <c r="AH118" s="113"/>
      <c r="AI118" s="113"/>
      <c r="AJ118" s="113"/>
      <c r="AK118" s="113"/>
      <c r="AL118" s="113"/>
      <c r="AM118" s="113"/>
      <c r="AN118" s="113"/>
      <c r="AO118" s="113"/>
      <c r="AP118" s="113"/>
      <c r="AQ118" s="113"/>
      <c r="AR118" s="113"/>
      <c r="AS118" s="113"/>
      <c r="AT118" s="113"/>
      <c r="AU118" s="113"/>
      <c r="AV118" s="113"/>
      <c r="AW118" s="113"/>
      <c r="AX118" s="113"/>
      <c r="AY118" s="113"/>
      <c r="AZ118" s="113"/>
      <c r="BA118" s="113"/>
      <c r="BB118" s="113"/>
      <c r="BC118" s="113"/>
      <c r="BD118" s="113"/>
      <c r="BE118" s="113"/>
      <c r="BF118" s="113"/>
      <c r="BG118" s="113"/>
      <c r="BH118" s="114" t="s">
        <v>12</v>
      </c>
      <c r="BI118" s="114"/>
      <c r="BJ118" s="114"/>
      <c r="BK118" s="114"/>
      <c r="BL118" s="114"/>
      <c r="BM118" s="114"/>
      <c r="BN118" s="114"/>
      <c r="BO118" s="114"/>
      <c r="BP118" s="114"/>
      <c r="BQ118" s="114"/>
      <c r="BR118" s="114"/>
      <c r="BS118" s="114"/>
      <c r="BT118" s="114"/>
      <c r="BU118" s="114"/>
      <c r="BV118" s="114"/>
      <c r="BW118" s="114"/>
      <c r="BX118" s="114"/>
      <c r="BY118" s="115">
        <v>48.4</v>
      </c>
      <c r="BZ118" s="114"/>
      <c r="CA118" s="114"/>
      <c r="CB118" s="114"/>
      <c r="CC118" s="114"/>
      <c r="CD118" s="114"/>
      <c r="CE118" s="114"/>
      <c r="CF118" s="114"/>
      <c r="CG118" s="114"/>
      <c r="CH118" s="114"/>
      <c r="CI118" s="114"/>
      <c r="CJ118" s="114"/>
      <c r="CK118" s="114"/>
      <c r="CL118" s="114"/>
      <c r="CM118" s="114"/>
      <c r="CN118" s="115">
        <v>36.689590000000003</v>
      </c>
      <c r="CO118" s="114"/>
      <c r="CP118" s="114"/>
      <c r="CQ118" s="114"/>
      <c r="CR118" s="114"/>
      <c r="CS118" s="114"/>
      <c r="CT118" s="114"/>
      <c r="CU118" s="114"/>
      <c r="CV118" s="114"/>
      <c r="CW118" s="114"/>
      <c r="CX118" s="114"/>
      <c r="CY118" s="114"/>
      <c r="CZ118" s="114"/>
      <c r="DA118" s="114"/>
      <c r="DB118" s="114"/>
      <c r="DC118" s="114"/>
      <c r="DD118" s="114"/>
      <c r="DE118" s="114"/>
      <c r="DF118" s="114"/>
      <c r="DG118" s="114"/>
      <c r="DH118" s="114"/>
      <c r="DI118" s="114"/>
      <c r="DJ118" s="114"/>
      <c r="DK118" s="114"/>
      <c r="DL118" s="114"/>
      <c r="DM118" s="114"/>
      <c r="DN118" s="114"/>
      <c r="DO118" s="114"/>
      <c r="DP118" s="114"/>
      <c r="DQ118" s="114"/>
      <c r="DR118" s="114"/>
      <c r="DS118" s="114"/>
      <c r="DT118" s="114"/>
      <c r="DU118" s="114"/>
      <c r="DV118" s="114"/>
      <c r="DW118" s="114"/>
      <c r="DX118" s="114"/>
      <c r="DY118" s="114"/>
      <c r="DZ118" s="114"/>
      <c r="EA118" s="114"/>
      <c r="EB118" s="114"/>
      <c r="EC118" s="114"/>
      <c r="ED118" s="114"/>
      <c r="EE118" s="114"/>
      <c r="EF118" s="114"/>
      <c r="EG118" s="114"/>
      <c r="EH118" s="114"/>
      <c r="EI118" s="114"/>
      <c r="EJ118" s="114"/>
      <c r="EK118" s="114"/>
      <c r="EL118" s="114"/>
      <c r="EM118" s="114"/>
      <c r="EN118" s="114"/>
      <c r="EO118" s="114"/>
      <c r="EP118" s="114"/>
      <c r="EQ118" s="114"/>
      <c r="ER118" s="114"/>
      <c r="ES118" s="114"/>
      <c r="ET118" s="114"/>
      <c r="EU118" s="114"/>
      <c r="EV118" s="114"/>
      <c r="EW118" s="114"/>
      <c r="EX118" s="114"/>
      <c r="EY118" s="114"/>
      <c r="EZ118" s="114"/>
      <c r="FA118" s="114"/>
      <c r="FB118" s="114"/>
      <c r="FC118" s="83"/>
    </row>
    <row r="119" spans="1:176" x14ac:dyDescent="0.25">
      <c r="A119" s="114">
        <v>13</v>
      </c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3" t="s">
        <v>230</v>
      </c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113"/>
      <c r="AH119" s="113"/>
      <c r="AI119" s="113"/>
      <c r="AJ119" s="113"/>
      <c r="AK119" s="113"/>
      <c r="AL119" s="113"/>
      <c r="AM119" s="113"/>
      <c r="AN119" s="113"/>
      <c r="AO119" s="113"/>
      <c r="AP119" s="113"/>
      <c r="AQ119" s="113"/>
      <c r="AR119" s="113"/>
      <c r="AS119" s="113"/>
      <c r="AT119" s="113"/>
      <c r="AU119" s="113"/>
      <c r="AV119" s="113"/>
      <c r="AW119" s="113"/>
      <c r="AX119" s="113"/>
      <c r="AY119" s="113"/>
      <c r="AZ119" s="113"/>
      <c r="BA119" s="113"/>
      <c r="BB119" s="113"/>
      <c r="BC119" s="113"/>
      <c r="BD119" s="113"/>
      <c r="BE119" s="113"/>
      <c r="BF119" s="113"/>
      <c r="BG119" s="113"/>
      <c r="BH119" s="114" t="s">
        <v>12</v>
      </c>
      <c r="BI119" s="114"/>
      <c r="BJ119" s="114"/>
      <c r="BK119" s="114"/>
      <c r="BL119" s="114"/>
      <c r="BM119" s="114"/>
      <c r="BN119" s="114"/>
      <c r="BO119" s="114"/>
      <c r="BP119" s="114"/>
      <c r="BQ119" s="114"/>
      <c r="BR119" s="114"/>
      <c r="BS119" s="114"/>
      <c r="BT119" s="114"/>
      <c r="BU119" s="114"/>
      <c r="BV119" s="114"/>
      <c r="BW119" s="114"/>
      <c r="BX119" s="114"/>
      <c r="BY119" s="115">
        <v>690.9</v>
      </c>
      <c r="BZ119" s="114"/>
      <c r="CA119" s="114"/>
      <c r="CB119" s="114"/>
      <c r="CC119" s="114"/>
      <c r="CD119" s="114"/>
      <c r="CE119" s="114"/>
      <c r="CF119" s="114"/>
      <c r="CG119" s="114"/>
      <c r="CH119" s="114"/>
      <c r="CI119" s="114"/>
      <c r="CJ119" s="114"/>
      <c r="CK119" s="114"/>
      <c r="CL119" s="114"/>
      <c r="CM119" s="114"/>
      <c r="CN119" s="115">
        <v>430.30559</v>
      </c>
      <c r="CO119" s="114"/>
      <c r="CP119" s="114"/>
      <c r="CQ119" s="114"/>
      <c r="CR119" s="114"/>
      <c r="CS119" s="114"/>
      <c r="CT119" s="114"/>
      <c r="CU119" s="114"/>
      <c r="CV119" s="114"/>
      <c r="CW119" s="114"/>
      <c r="CX119" s="114"/>
      <c r="CY119" s="114"/>
      <c r="CZ119" s="114"/>
      <c r="DA119" s="114"/>
      <c r="DB119" s="114"/>
      <c r="DC119" s="114"/>
      <c r="DD119" s="114"/>
      <c r="DE119" s="114"/>
      <c r="DF119" s="114"/>
      <c r="DG119" s="114"/>
      <c r="DH119" s="114"/>
      <c r="DI119" s="114"/>
      <c r="DJ119" s="114"/>
      <c r="DK119" s="114"/>
      <c r="DL119" s="114"/>
      <c r="DM119" s="114"/>
      <c r="DN119" s="114"/>
      <c r="DO119" s="114"/>
      <c r="DP119" s="114"/>
      <c r="DQ119" s="114"/>
      <c r="DR119" s="114"/>
      <c r="DS119" s="114"/>
      <c r="DT119" s="114"/>
      <c r="DU119" s="114"/>
      <c r="DV119" s="114"/>
      <c r="DW119" s="114"/>
      <c r="DX119" s="114"/>
      <c r="DY119" s="114"/>
      <c r="DZ119" s="114"/>
      <c r="EA119" s="114"/>
      <c r="EB119" s="114"/>
      <c r="EC119" s="114"/>
      <c r="ED119" s="114"/>
      <c r="EE119" s="114"/>
      <c r="EF119" s="114"/>
      <c r="EG119" s="114"/>
      <c r="EH119" s="114"/>
      <c r="EI119" s="114"/>
      <c r="EJ119" s="114"/>
      <c r="EK119" s="114"/>
      <c r="EL119" s="114"/>
      <c r="EM119" s="114"/>
      <c r="EN119" s="114"/>
      <c r="EO119" s="114"/>
      <c r="EP119" s="114"/>
      <c r="EQ119" s="114"/>
      <c r="ER119" s="114"/>
      <c r="ES119" s="114"/>
      <c r="ET119" s="114"/>
      <c r="EU119" s="114"/>
      <c r="EV119" s="114"/>
      <c r="EW119" s="114"/>
      <c r="EX119" s="114"/>
      <c r="EY119" s="114"/>
      <c r="EZ119" s="114"/>
      <c r="FA119" s="114"/>
      <c r="FB119" s="114"/>
      <c r="FC119" s="83"/>
    </row>
    <row r="120" spans="1:176" x14ac:dyDescent="0.25">
      <c r="A120" s="114">
        <v>5</v>
      </c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3" t="s">
        <v>248</v>
      </c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  <c r="AF120" s="113"/>
      <c r="AG120" s="113"/>
      <c r="AH120" s="113"/>
      <c r="AI120" s="113"/>
      <c r="AJ120" s="113"/>
      <c r="AK120" s="113"/>
      <c r="AL120" s="113"/>
      <c r="AM120" s="113"/>
      <c r="AN120" s="113"/>
      <c r="AO120" s="113"/>
      <c r="AP120" s="113"/>
      <c r="AQ120" s="113"/>
      <c r="AR120" s="113"/>
      <c r="AS120" s="113"/>
      <c r="AT120" s="113"/>
      <c r="AU120" s="113"/>
      <c r="AV120" s="113"/>
      <c r="AW120" s="113"/>
      <c r="AX120" s="113"/>
      <c r="AY120" s="113"/>
      <c r="AZ120" s="113"/>
      <c r="BA120" s="113"/>
      <c r="BB120" s="113"/>
      <c r="BC120" s="113"/>
      <c r="BD120" s="113"/>
      <c r="BE120" s="113"/>
      <c r="BF120" s="113"/>
      <c r="BG120" s="113"/>
      <c r="BH120" s="114" t="s">
        <v>12</v>
      </c>
      <c r="BI120" s="114"/>
      <c r="BJ120" s="114"/>
      <c r="BK120" s="114"/>
      <c r="BL120" s="114"/>
      <c r="BM120" s="114"/>
      <c r="BN120" s="114"/>
      <c r="BO120" s="114"/>
      <c r="BP120" s="114"/>
      <c r="BQ120" s="114"/>
      <c r="BR120" s="114"/>
      <c r="BS120" s="114"/>
      <c r="BT120" s="114"/>
      <c r="BU120" s="114"/>
      <c r="BV120" s="114"/>
      <c r="BW120" s="114"/>
      <c r="BX120" s="114"/>
      <c r="BY120" s="115">
        <v>2073.1</v>
      </c>
      <c r="BZ120" s="114"/>
      <c r="CA120" s="114"/>
      <c r="CB120" s="114"/>
      <c r="CC120" s="114"/>
      <c r="CD120" s="114"/>
      <c r="CE120" s="114"/>
      <c r="CF120" s="114"/>
      <c r="CG120" s="114"/>
      <c r="CH120" s="114"/>
      <c r="CI120" s="114"/>
      <c r="CJ120" s="114"/>
      <c r="CK120" s="114"/>
      <c r="CL120" s="114"/>
      <c r="CM120" s="114"/>
      <c r="CN120" s="115">
        <v>1331.58249</v>
      </c>
      <c r="CO120" s="114"/>
      <c r="CP120" s="114"/>
      <c r="CQ120" s="114"/>
      <c r="CR120" s="114"/>
      <c r="CS120" s="114"/>
      <c r="CT120" s="114"/>
      <c r="CU120" s="114"/>
      <c r="CV120" s="114"/>
      <c r="CW120" s="114"/>
      <c r="CX120" s="114"/>
      <c r="CY120" s="114"/>
      <c r="CZ120" s="114"/>
      <c r="DA120" s="114"/>
      <c r="DB120" s="114"/>
      <c r="DC120" s="114"/>
      <c r="DD120" s="114"/>
      <c r="DE120" s="134"/>
      <c r="DF120" s="134"/>
      <c r="DG120" s="134"/>
      <c r="DH120" s="134"/>
      <c r="DI120" s="134"/>
      <c r="DJ120" s="134"/>
      <c r="DK120" s="134"/>
      <c r="DL120" s="134"/>
      <c r="DM120" s="134"/>
      <c r="DN120" s="134"/>
      <c r="DO120" s="134"/>
      <c r="DP120" s="134"/>
      <c r="DQ120" s="134"/>
      <c r="DR120" s="134"/>
      <c r="DS120" s="134"/>
      <c r="DT120" s="134"/>
      <c r="DU120" s="134"/>
      <c r="DV120" s="134"/>
      <c r="DW120" s="134"/>
      <c r="DX120" s="134"/>
      <c r="DY120" s="134"/>
      <c r="DZ120" s="134"/>
      <c r="EA120" s="134"/>
      <c r="EB120" s="134"/>
      <c r="EC120" s="134"/>
      <c r="ED120" s="134"/>
      <c r="EE120" s="134"/>
      <c r="EF120" s="134"/>
      <c r="EG120" s="134"/>
      <c r="EH120" s="134"/>
      <c r="EI120" s="134"/>
      <c r="EJ120" s="134"/>
      <c r="EK120" s="134"/>
      <c r="EL120" s="134"/>
      <c r="EM120" s="134"/>
      <c r="EN120" s="134"/>
      <c r="EO120" s="134"/>
      <c r="EP120" s="134"/>
      <c r="EQ120" s="134"/>
      <c r="ER120" s="134"/>
      <c r="ES120" s="134"/>
      <c r="ET120" s="134"/>
      <c r="EU120" s="134"/>
      <c r="EV120" s="134"/>
      <c r="EW120" s="134"/>
      <c r="EX120" s="134"/>
      <c r="EY120" s="134"/>
      <c r="EZ120" s="134"/>
      <c r="FA120" s="134"/>
      <c r="FB120" s="134"/>
      <c r="FC120" s="88"/>
    </row>
    <row r="121" spans="1:176" x14ac:dyDescent="0.25">
      <c r="A121" s="114">
        <v>9</v>
      </c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3" t="s">
        <v>216</v>
      </c>
      <c r="R121" s="113"/>
      <c r="S121" s="113"/>
      <c r="T121" s="113"/>
      <c r="U121" s="113"/>
      <c r="V121" s="113"/>
      <c r="W121" s="113"/>
      <c r="X121" s="113"/>
      <c r="Y121" s="113"/>
      <c r="Z121" s="113"/>
      <c r="AA121" s="113"/>
      <c r="AB121" s="113"/>
      <c r="AC121" s="113"/>
      <c r="AD121" s="113"/>
      <c r="AE121" s="113"/>
      <c r="AF121" s="113"/>
      <c r="AG121" s="113"/>
      <c r="AH121" s="113"/>
      <c r="AI121" s="113"/>
      <c r="AJ121" s="113"/>
      <c r="AK121" s="113"/>
      <c r="AL121" s="113"/>
      <c r="AM121" s="113"/>
      <c r="AN121" s="113"/>
      <c r="AO121" s="113"/>
      <c r="AP121" s="113"/>
      <c r="AQ121" s="113"/>
      <c r="AR121" s="113"/>
      <c r="AS121" s="113"/>
      <c r="AT121" s="113"/>
      <c r="AU121" s="113"/>
      <c r="AV121" s="113"/>
      <c r="AW121" s="113"/>
      <c r="AX121" s="113"/>
      <c r="AY121" s="113"/>
      <c r="AZ121" s="113"/>
      <c r="BA121" s="113"/>
      <c r="BB121" s="113"/>
      <c r="BC121" s="113"/>
      <c r="BD121" s="113"/>
      <c r="BE121" s="113"/>
      <c r="BF121" s="113"/>
      <c r="BG121" s="113"/>
      <c r="BH121" s="114" t="s">
        <v>12</v>
      </c>
      <c r="BI121" s="114"/>
      <c r="BJ121" s="114"/>
      <c r="BK121" s="114"/>
      <c r="BL121" s="114"/>
      <c r="BM121" s="114"/>
      <c r="BN121" s="114"/>
      <c r="BO121" s="114"/>
      <c r="BP121" s="114"/>
      <c r="BQ121" s="114"/>
      <c r="BR121" s="114"/>
      <c r="BS121" s="114"/>
      <c r="BT121" s="114"/>
      <c r="BU121" s="114"/>
      <c r="BV121" s="114"/>
      <c r="BW121" s="114"/>
      <c r="BX121" s="114"/>
      <c r="BY121" s="126">
        <v>32184.726051000005</v>
      </c>
      <c r="BZ121" s="127"/>
      <c r="CA121" s="127"/>
      <c r="CB121" s="127"/>
      <c r="CC121" s="127"/>
      <c r="CD121" s="127"/>
      <c r="CE121" s="127"/>
      <c r="CF121" s="127"/>
      <c r="CG121" s="127"/>
      <c r="CH121" s="127"/>
      <c r="CI121" s="127"/>
      <c r="CJ121" s="127"/>
      <c r="CK121" s="127"/>
      <c r="CL121" s="127"/>
      <c r="CM121" s="127"/>
      <c r="CN121" s="126">
        <v>12955.426490000002</v>
      </c>
      <c r="CO121" s="127"/>
      <c r="CP121" s="127"/>
      <c r="CQ121" s="127"/>
      <c r="CR121" s="127"/>
      <c r="CS121" s="127"/>
      <c r="CT121" s="127"/>
      <c r="CU121" s="127"/>
      <c r="CV121" s="127"/>
      <c r="CW121" s="127"/>
      <c r="CX121" s="127"/>
      <c r="CY121" s="127"/>
      <c r="CZ121" s="127"/>
      <c r="DA121" s="127"/>
      <c r="DB121" s="127"/>
      <c r="DC121" s="127"/>
      <c r="DD121" s="127"/>
      <c r="DE121" s="113" t="s">
        <v>216</v>
      </c>
      <c r="DF121" s="113"/>
      <c r="DG121" s="113"/>
      <c r="DH121" s="113"/>
      <c r="DI121" s="113"/>
      <c r="DJ121" s="113"/>
      <c r="DK121" s="113"/>
      <c r="DL121" s="113"/>
      <c r="DM121" s="113"/>
      <c r="DN121" s="113"/>
      <c r="DO121" s="113"/>
      <c r="DP121" s="113"/>
      <c r="DQ121" s="113"/>
      <c r="DR121" s="113"/>
      <c r="DS121" s="113"/>
      <c r="DT121" s="113"/>
      <c r="DU121" s="113"/>
      <c r="DV121" s="113"/>
      <c r="DW121" s="113"/>
      <c r="DX121" s="113"/>
      <c r="DY121" s="113"/>
      <c r="DZ121" s="113"/>
      <c r="EA121" s="113"/>
      <c r="EB121" s="113"/>
      <c r="EC121" s="113"/>
      <c r="ED121" s="113"/>
      <c r="EE121" s="113"/>
      <c r="EF121" s="113"/>
      <c r="EG121" s="113"/>
      <c r="EH121" s="113"/>
      <c r="EI121" s="113"/>
      <c r="EJ121" s="113"/>
      <c r="EK121" s="113"/>
      <c r="EL121" s="113"/>
      <c r="EM121" s="113"/>
      <c r="EN121" s="113"/>
      <c r="EO121" s="113"/>
      <c r="EP121" s="113"/>
      <c r="EQ121" s="113"/>
      <c r="ER121" s="113"/>
      <c r="ES121" s="113"/>
      <c r="ET121" s="113"/>
      <c r="EU121" s="113"/>
      <c r="EV121" s="113"/>
      <c r="EW121" s="113"/>
      <c r="EX121" s="113"/>
      <c r="EY121" s="113"/>
      <c r="EZ121" s="113"/>
      <c r="FA121" s="113"/>
      <c r="FB121" s="113"/>
      <c r="FC121" s="87"/>
    </row>
    <row r="122" spans="1:176" x14ac:dyDescent="0.25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25" t="s">
        <v>249</v>
      </c>
      <c r="R122" s="125"/>
      <c r="S122" s="125"/>
      <c r="T122" s="125"/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  <c r="AF122" s="125"/>
      <c r="AG122" s="125"/>
      <c r="AH122" s="125"/>
      <c r="AI122" s="125"/>
      <c r="AJ122" s="125"/>
      <c r="AK122" s="125"/>
      <c r="AL122" s="125"/>
      <c r="AM122" s="125"/>
      <c r="AN122" s="125"/>
      <c r="AO122" s="125"/>
      <c r="AP122" s="125"/>
      <c r="AQ122" s="125"/>
      <c r="AR122" s="125"/>
      <c r="AS122" s="125"/>
      <c r="AT122" s="125"/>
      <c r="AU122" s="125"/>
      <c r="AV122" s="125"/>
      <c r="AW122" s="125"/>
      <c r="AX122" s="125"/>
      <c r="AY122" s="125"/>
      <c r="AZ122" s="125"/>
      <c r="BA122" s="125"/>
      <c r="BB122" s="125"/>
      <c r="BC122" s="125"/>
      <c r="BD122" s="125"/>
      <c r="BE122" s="125"/>
      <c r="BF122" s="125"/>
      <c r="BG122" s="125"/>
      <c r="BH122" s="114" t="s">
        <v>12</v>
      </c>
      <c r="BI122" s="114"/>
      <c r="BJ122" s="114"/>
      <c r="BK122" s="114"/>
      <c r="BL122" s="114"/>
      <c r="BM122" s="114"/>
      <c r="BN122" s="114"/>
      <c r="BO122" s="114"/>
      <c r="BP122" s="114"/>
      <c r="BQ122" s="114"/>
      <c r="BR122" s="114"/>
      <c r="BS122" s="114"/>
      <c r="BT122" s="114"/>
      <c r="BU122" s="114"/>
      <c r="BV122" s="114"/>
      <c r="BW122" s="114"/>
      <c r="BX122" s="114"/>
      <c r="BY122" s="126">
        <v>1047.1223830000001</v>
      </c>
      <c r="BZ122" s="127"/>
      <c r="CA122" s="127"/>
      <c r="CB122" s="127"/>
      <c r="CC122" s="127"/>
      <c r="CD122" s="127"/>
      <c r="CE122" s="127"/>
      <c r="CF122" s="127"/>
      <c r="CG122" s="127"/>
      <c r="CH122" s="127"/>
      <c r="CI122" s="127"/>
      <c r="CJ122" s="127"/>
      <c r="CK122" s="127"/>
      <c r="CL122" s="127"/>
      <c r="CM122" s="127"/>
      <c r="CN122" s="126">
        <v>993.89315999999997</v>
      </c>
      <c r="CO122" s="126"/>
      <c r="CP122" s="126"/>
      <c r="CQ122" s="126"/>
      <c r="CR122" s="126"/>
      <c r="CS122" s="126"/>
      <c r="CT122" s="126"/>
      <c r="CU122" s="126"/>
      <c r="CV122" s="126"/>
      <c r="CW122" s="126"/>
      <c r="CX122" s="126"/>
      <c r="CY122" s="126"/>
      <c r="CZ122" s="126"/>
      <c r="DA122" s="126"/>
      <c r="DB122" s="126"/>
      <c r="DC122" s="126"/>
      <c r="DD122" s="126"/>
      <c r="DE122" s="114"/>
      <c r="DF122" s="114"/>
      <c r="DG122" s="114"/>
      <c r="DH122" s="114"/>
      <c r="DI122" s="114"/>
      <c r="DJ122" s="114"/>
      <c r="DK122" s="114"/>
      <c r="DL122" s="114"/>
      <c r="DM122" s="114"/>
      <c r="DN122" s="114"/>
      <c r="DO122" s="114"/>
      <c r="DP122" s="114"/>
      <c r="DQ122" s="114"/>
      <c r="DR122" s="114"/>
      <c r="DS122" s="114"/>
      <c r="DT122" s="114"/>
      <c r="DU122" s="114"/>
      <c r="DV122" s="114"/>
      <c r="DW122" s="114"/>
      <c r="DX122" s="114"/>
      <c r="DY122" s="114"/>
      <c r="DZ122" s="114"/>
      <c r="EA122" s="114"/>
      <c r="EB122" s="114"/>
      <c r="EC122" s="114"/>
      <c r="ED122" s="114"/>
      <c r="EE122" s="114"/>
      <c r="EF122" s="114"/>
      <c r="EG122" s="114"/>
      <c r="EH122" s="114"/>
      <c r="EI122" s="114"/>
      <c r="EJ122" s="114"/>
      <c r="EK122" s="114"/>
      <c r="EL122" s="114"/>
      <c r="EM122" s="114"/>
      <c r="EN122" s="114"/>
      <c r="EO122" s="114"/>
      <c r="EP122" s="114"/>
      <c r="EQ122" s="114"/>
      <c r="ER122" s="114"/>
      <c r="ES122" s="114"/>
      <c r="ET122" s="114"/>
      <c r="EU122" s="114"/>
      <c r="EV122" s="114"/>
      <c r="EW122" s="114"/>
      <c r="EX122" s="114"/>
      <c r="EY122" s="114"/>
      <c r="EZ122" s="114"/>
      <c r="FA122" s="114"/>
      <c r="FB122" s="114"/>
      <c r="FC122" s="83"/>
    </row>
    <row r="123" spans="1:176" x14ac:dyDescent="0.25">
      <c r="A123" s="114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25" t="s">
        <v>250</v>
      </c>
      <c r="R123" s="125"/>
      <c r="S123" s="125"/>
      <c r="T123" s="125"/>
      <c r="U123" s="125"/>
      <c r="V123" s="125"/>
      <c r="W123" s="125"/>
      <c r="X123" s="125"/>
      <c r="Y123" s="125"/>
      <c r="Z123" s="125"/>
      <c r="AA123" s="125"/>
      <c r="AB123" s="125"/>
      <c r="AC123" s="125"/>
      <c r="AD123" s="125"/>
      <c r="AE123" s="125"/>
      <c r="AF123" s="125"/>
      <c r="AG123" s="125"/>
      <c r="AH123" s="125"/>
      <c r="AI123" s="125"/>
      <c r="AJ123" s="125"/>
      <c r="AK123" s="125"/>
      <c r="AL123" s="125"/>
      <c r="AM123" s="125"/>
      <c r="AN123" s="125"/>
      <c r="AO123" s="125"/>
      <c r="AP123" s="125"/>
      <c r="AQ123" s="125"/>
      <c r="AR123" s="125"/>
      <c r="AS123" s="125"/>
      <c r="AT123" s="125"/>
      <c r="AU123" s="125"/>
      <c r="AV123" s="125"/>
      <c r="AW123" s="125"/>
      <c r="AX123" s="125"/>
      <c r="AY123" s="125"/>
      <c r="AZ123" s="125"/>
      <c r="BA123" s="125"/>
      <c r="BB123" s="125"/>
      <c r="BC123" s="125"/>
      <c r="BD123" s="125"/>
      <c r="BE123" s="125"/>
      <c r="BF123" s="125"/>
      <c r="BG123" s="125"/>
      <c r="BH123" s="114" t="s">
        <v>12</v>
      </c>
      <c r="BI123" s="114"/>
      <c r="BJ123" s="114"/>
      <c r="BK123" s="114"/>
      <c r="BL123" s="114"/>
      <c r="BM123" s="114"/>
      <c r="BN123" s="114"/>
      <c r="BO123" s="114"/>
      <c r="BP123" s="114"/>
      <c r="BQ123" s="114"/>
      <c r="BR123" s="114"/>
      <c r="BS123" s="114"/>
      <c r="BT123" s="114"/>
      <c r="BU123" s="114"/>
      <c r="BV123" s="114"/>
      <c r="BW123" s="114"/>
      <c r="BX123" s="114"/>
      <c r="BY123" s="126">
        <v>31137.603668000003</v>
      </c>
      <c r="BZ123" s="127"/>
      <c r="CA123" s="127"/>
      <c r="CB123" s="127"/>
      <c r="CC123" s="127"/>
      <c r="CD123" s="127"/>
      <c r="CE123" s="127"/>
      <c r="CF123" s="127"/>
      <c r="CG123" s="127"/>
      <c r="CH123" s="127"/>
      <c r="CI123" s="127"/>
      <c r="CJ123" s="127"/>
      <c r="CK123" s="127"/>
      <c r="CL123" s="127"/>
      <c r="CM123" s="127"/>
      <c r="CN123" s="126">
        <v>11961.533330000002</v>
      </c>
      <c r="CO123" s="127"/>
      <c r="CP123" s="127"/>
      <c r="CQ123" s="127"/>
      <c r="CR123" s="127"/>
      <c r="CS123" s="127"/>
      <c r="CT123" s="127"/>
      <c r="CU123" s="127"/>
      <c r="CV123" s="127"/>
      <c r="CW123" s="127"/>
      <c r="CX123" s="127"/>
      <c r="CY123" s="127"/>
      <c r="CZ123" s="127"/>
      <c r="DA123" s="127"/>
      <c r="DB123" s="127"/>
      <c r="DC123" s="127"/>
      <c r="DD123" s="127"/>
      <c r="DE123" s="114"/>
      <c r="DF123" s="114"/>
      <c r="DG123" s="114"/>
      <c r="DH123" s="114"/>
      <c r="DI123" s="114"/>
      <c r="DJ123" s="114"/>
      <c r="DK123" s="114"/>
      <c r="DL123" s="114"/>
      <c r="DM123" s="114"/>
      <c r="DN123" s="114"/>
      <c r="DO123" s="114"/>
      <c r="DP123" s="114"/>
      <c r="DQ123" s="114"/>
      <c r="DR123" s="114"/>
      <c r="DS123" s="114"/>
      <c r="DT123" s="114"/>
      <c r="DU123" s="114"/>
      <c r="DV123" s="114"/>
      <c r="DW123" s="114"/>
      <c r="DX123" s="114"/>
      <c r="DY123" s="114"/>
      <c r="DZ123" s="114"/>
      <c r="EA123" s="114"/>
      <c r="EB123" s="114"/>
      <c r="EC123" s="114"/>
      <c r="ED123" s="114"/>
      <c r="EE123" s="114"/>
      <c r="EF123" s="114"/>
      <c r="EG123" s="114"/>
      <c r="EH123" s="114"/>
      <c r="EI123" s="114"/>
      <c r="EJ123" s="114"/>
      <c r="EK123" s="114"/>
      <c r="EL123" s="114"/>
      <c r="EM123" s="114"/>
      <c r="EN123" s="114"/>
      <c r="EO123" s="114"/>
      <c r="EP123" s="114"/>
      <c r="EQ123" s="114"/>
      <c r="ER123" s="114"/>
      <c r="ES123" s="114"/>
      <c r="ET123" s="114"/>
      <c r="EU123" s="114"/>
      <c r="EV123" s="114"/>
      <c r="EW123" s="114"/>
      <c r="EX123" s="114"/>
      <c r="EY123" s="114"/>
      <c r="EZ123" s="114"/>
      <c r="FA123" s="114"/>
      <c r="FB123" s="114"/>
      <c r="FC123" s="83"/>
    </row>
    <row r="124" spans="1:176" x14ac:dyDescent="0.25">
      <c r="A124" s="128" t="s">
        <v>131</v>
      </c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  <c r="AA124" s="129"/>
      <c r="AB124" s="129"/>
      <c r="AC124" s="129"/>
      <c r="AD124" s="129"/>
      <c r="AE124" s="129"/>
      <c r="AF124" s="129"/>
      <c r="AG124" s="129"/>
      <c r="AH124" s="129"/>
      <c r="AI124" s="129"/>
      <c r="AJ124" s="129"/>
      <c r="AK124" s="129"/>
      <c r="AL124" s="129"/>
      <c r="AM124" s="129"/>
      <c r="AN124" s="129"/>
      <c r="AO124" s="129"/>
      <c r="AP124" s="129"/>
      <c r="AQ124" s="129"/>
      <c r="AR124" s="129"/>
      <c r="AS124" s="129"/>
      <c r="AT124" s="129"/>
      <c r="AU124" s="129"/>
      <c r="AV124" s="129"/>
      <c r="AW124" s="129"/>
      <c r="AX124" s="129"/>
      <c r="AY124" s="129"/>
      <c r="AZ124" s="129"/>
      <c r="BA124" s="129"/>
      <c r="BB124" s="129"/>
      <c r="BC124" s="129"/>
      <c r="BD124" s="129"/>
      <c r="BE124" s="129"/>
      <c r="BF124" s="129"/>
      <c r="BG124" s="129"/>
      <c r="BH124" s="130"/>
      <c r="BI124" s="130"/>
      <c r="BJ124" s="130"/>
      <c r="BK124" s="130"/>
      <c r="BL124" s="130"/>
      <c r="BM124" s="130"/>
      <c r="BN124" s="130"/>
      <c r="BO124" s="130"/>
      <c r="BP124" s="130"/>
      <c r="BQ124" s="130"/>
      <c r="BR124" s="130"/>
      <c r="BS124" s="130"/>
      <c r="BT124" s="130"/>
      <c r="BU124" s="130"/>
      <c r="BV124" s="130"/>
      <c r="BW124" s="130"/>
      <c r="BX124" s="131"/>
      <c r="BY124" s="132">
        <f>SUM(BY114:CM121)</f>
        <v>41432.726051000005</v>
      </c>
      <c r="BZ124" s="133"/>
      <c r="CA124" s="133"/>
      <c r="CB124" s="133"/>
      <c r="CC124" s="133"/>
      <c r="CD124" s="133"/>
      <c r="CE124" s="133"/>
      <c r="CF124" s="133"/>
      <c r="CG124" s="133"/>
      <c r="CH124" s="133"/>
      <c r="CI124" s="133"/>
      <c r="CJ124" s="133"/>
      <c r="CK124" s="133"/>
      <c r="CL124" s="133"/>
      <c r="CM124" s="133"/>
      <c r="CN124" s="132">
        <f>SUM(CN114:DD121)</f>
        <v>21604.377180000003</v>
      </c>
      <c r="CO124" s="133"/>
      <c r="CP124" s="133"/>
      <c r="CQ124" s="133"/>
      <c r="CR124" s="133"/>
      <c r="CS124" s="133"/>
      <c r="CT124" s="133"/>
      <c r="CU124" s="133"/>
      <c r="CV124" s="133"/>
      <c r="CW124" s="133"/>
      <c r="CX124" s="133"/>
      <c r="CY124" s="133"/>
      <c r="CZ124" s="133"/>
      <c r="DA124" s="133"/>
      <c r="DB124" s="133"/>
      <c r="DC124" s="133"/>
      <c r="DD124" s="133"/>
      <c r="DE124" s="114"/>
      <c r="DF124" s="114"/>
      <c r="DG124" s="114"/>
      <c r="DH124" s="114"/>
      <c r="DI124" s="114"/>
      <c r="DJ124" s="114"/>
      <c r="DK124" s="114"/>
      <c r="DL124" s="114"/>
      <c r="DM124" s="114"/>
      <c r="DN124" s="114"/>
      <c r="DO124" s="114"/>
      <c r="DP124" s="114"/>
      <c r="DQ124" s="114"/>
      <c r="DR124" s="114"/>
      <c r="DS124" s="114"/>
      <c r="DT124" s="114"/>
      <c r="DU124" s="114"/>
      <c r="DV124" s="114"/>
      <c r="DW124" s="114"/>
      <c r="DX124" s="114"/>
      <c r="DY124" s="114"/>
      <c r="DZ124" s="114"/>
      <c r="EA124" s="114"/>
      <c r="EB124" s="114"/>
      <c r="EC124" s="114"/>
      <c r="ED124" s="114"/>
      <c r="EE124" s="114"/>
      <c r="EF124" s="114"/>
      <c r="EG124" s="114"/>
      <c r="EH124" s="114"/>
      <c r="EI124" s="114"/>
      <c r="EJ124" s="114"/>
      <c r="EK124" s="114"/>
      <c r="EL124" s="114"/>
      <c r="EM124" s="114"/>
      <c r="EN124" s="114"/>
      <c r="EO124" s="114"/>
      <c r="EP124" s="114"/>
      <c r="EQ124" s="114"/>
      <c r="ER124" s="114"/>
      <c r="ES124" s="114"/>
      <c r="ET124" s="114"/>
      <c r="EU124" s="114"/>
      <c r="EV124" s="114"/>
      <c r="EW124" s="114"/>
      <c r="EX124" s="114"/>
      <c r="EY124" s="114"/>
      <c r="EZ124" s="114"/>
      <c r="FA124" s="114"/>
      <c r="FB124" s="114"/>
      <c r="FC124" s="83"/>
    </row>
    <row r="125" spans="1:176" x14ac:dyDescent="0.25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80"/>
      <c r="BI125" s="80"/>
      <c r="BJ125" s="80"/>
      <c r="BK125" s="80"/>
      <c r="BL125" s="80"/>
      <c r="BM125" s="80"/>
      <c r="BN125" s="80"/>
      <c r="BO125" s="80"/>
      <c r="BP125" s="80"/>
      <c r="BQ125" s="80"/>
      <c r="BR125" s="80"/>
      <c r="BS125" s="80"/>
      <c r="BT125" s="80"/>
      <c r="BU125" s="95"/>
      <c r="BV125" s="95"/>
      <c r="BW125" s="95"/>
      <c r="BX125" s="95"/>
      <c r="BY125" s="94"/>
      <c r="BZ125" s="95"/>
      <c r="CA125" s="95"/>
      <c r="CB125" s="95"/>
      <c r="CC125" s="95"/>
      <c r="CD125" s="95"/>
      <c r="CE125" s="95"/>
      <c r="CF125" s="95"/>
      <c r="CG125" s="95"/>
      <c r="CH125" s="95"/>
      <c r="CI125" s="95"/>
      <c r="CJ125" s="95"/>
      <c r="CK125" s="95"/>
      <c r="CL125" s="95"/>
      <c r="CM125" s="93"/>
      <c r="CN125" s="92"/>
      <c r="CO125" s="93"/>
      <c r="CP125" s="93"/>
      <c r="CQ125" s="93"/>
      <c r="CR125" s="93"/>
      <c r="CS125" s="93"/>
      <c r="CT125" s="93"/>
      <c r="CU125" s="93"/>
      <c r="CV125" s="93"/>
      <c r="CW125" s="93"/>
      <c r="CX125" s="93"/>
      <c r="CY125" s="93"/>
      <c r="CZ125" s="93"/>
      <c r="DA125" s="93"/>
      <c r="DB125" s="93"/>
      <c r="DC125" s="93"/>
      <c r="DD125" s="93"/>
      <c r="DE125" s="80"/>
      <c r="DF125" s="80"/>
      <c r="DG125" s="80"/>
      <c r="DH125" s="80"/>
      <c r="DI125" s="80"/>
      <c r="DJ125" s="80"/>
      <c r="DK125" s="80"/>
      <c r="DL125" s="80"/>
      <c r="DM125" s="80"/>
      <c r="DN125" s="80"/>
      <c r="DO125" s="80"/>
      <c r="DP125" s="80"/>
      <c r="DQ125" s="80"/>
      <c r="DR125" s="80"/>
      <c r="DS125" s="80"/>
      <c r="DT125" s="80"/>
      <c r="DU125" s="80"/>
      <c r="DV125" s="80"/>
      <c r="DW125" s="80"/>
      <c r="DX125" s="80"/>
      <c r="DY125" s="80"/>
      <c r="DZ125" s="80"/>
      <c r="EA125" s="80"/>
      <c r="EB125" s="80"/>
      <c r="EC125" s="80"/>
      <c r="ED125" s="80"/>
      <c r="EE125" s="80"/>
      <c r="EF125" s="80"/>
      <c r="EG125" s="80"/>
      <c r="EH125" s="80"/>
      <c r="EI125" s="80"/>
      <c r="EJ125" s="80"/>
      <c r="EK125" s="80"/>
      <c r="EL125" s="80"/>
      <c r="EM125" s="80"/>
      <c r="EN125" s="80"/>
      <c r="EO125" s="80"/>
      <c r="EP125" s="80"/>
      <c r="EQ125" s="80"/>
      <c r="ER125" s="80"/>
      <c r="ES125" s="80"/>
      <c r="ET125" s="80"/>
      <c r="EU125" s="80"/>
      <c r="EV125" s="80"/>
      <c r="EW125" s="80"/>
      <c r="EX125" s="80"/>
      <c r="EY125" s="80"/>
      <c r="EZ125" s="80"/>
      <c r="FA125" s="80"/>
      <c r="FB125" s="80"/>
      <c r="FC125" s="83"/>
    </row>
    <row r="126" spans="1:176" x14ac:dyDescent="0.25">
      <c r="A126" s="114" t="s">
        <v>140</v>
      </c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/>
      <c r="Y126" s="114"/>
      <c r="Z126" s="114"/>
      <c r="AA126" s="114"/>
      <c r="AB126" s="114"/>
      <c r="AC126" s="114"/>
      <c r="AD126" s="114"/>
      <c r="AE126" s="114"/>
      <c r="AF126" s="114"/>
      <c r="AG126" s="114"/>
      <c r="AH126" s="114"/>
      <c r="AI126" s="114"/>
      <c r="AJ126" s="114"/>
      <c r="AK126" s="114"/>
      <c r="AL126" s="114"/>
      <c r="AM126" s="114"/>
      <c r="AN126" s="114"/>
      <c r="AO126" s="114"/>
      <c r="AP126" s="114"/>
      <c r="AQ126" s="114"/>
      <c r="AR126" s="114"/>
      <c r="AS126" s="114"/>
      <c r="AT126" s="114"/>
      <c r="AU126" s="114"/>
      <c r="AV126" s="114"/>
      <c r="AW126" s="114"/>
      <c r="AX126" s="114"/>
      <c r="AY126" s="114"/>
      <c r="AZ126" s="114"/>
      <c r="BA126" s="114"/>
      <c r="BB126" s="114"/>
      <c r="BC126" s="114"/>
      <c r="BD126" s="114"/>
      <c r="BE126" s="114"/>
      <c r="BF126" s="114"/>
      <c r="BG126" s="124"/>
      <c r="BH126" s="114" t="s">
        <v>67</v>
      </c>
      <c r="BI126" s="114"/>
      <c r="BJ126" s="114"/>
      <c r="BK126" s="114"/>
      <c r="BL126" s="114"/>
      <c r="BM126" s="114"/>
      <c r="BN126" s="114"/>
      <c r="BO126" s="114"/>
      <c r="BP126" s="114"/>
      <c r="BQ126" s="114"/>
      <c r="BR126" s="114"/>
      <c r="BS126" s="114"/>
      <c r="BT126" s="114"/>
      <c r="BU126" s="114"/>
      <c r="BV126" s="114"/>
      <c r="BW126" s="114"/>
      <c r="BX126" s="114"/>
      <c r="BY126" s="114" t="s">
        <v>141</v>
      </c>
      <c r="BZ126" s="114"/>
      <c r="CA126" s="114"/>
      <c r="CB126" s="114"/>
      <c r="CC126" s="114"/>
      <c r="CD126" s="114"/>
      <c r="CE126" s="114"/>
      <c r="CF126" s="114"/>
      <c r="CG126" s="114"/>
      <c r="CH126" s="114"/>
      <c r="CI126" s="114"/>
      <c r="CJ126" s="114"/>
      <c r="CK126" s="114"/>
      <c r="CL126" s="114"/>
      <c r="CM126" s="114"/>
      <c r="CN126" s="114"/>
      <c r="CO126" s="114"/>
      <c r="CP126" s="115" t="s">
        <v>142</v>
      </c>
      <c r="CQ126" s="114"/>
      <c r="CR126" s="114"/>
      <c r="CS126" s="114"/>
      <c r="CT126" s="114"/>
      <c r="CU126" s="114"/>
      <c r="CV126" s="114"/>
      <c r="CW126" s="114"/>
      <c r="CX126" s="114"/>
      <c r="CY126" s="114"/>
      <c r="CZ126" s="114"/>
      <c r="DA126" s="114"/>
      <c r="DB126" s="114"/>
      <c r="DC126" s="114"/>
      <c r="DD126" s="114"/>
      <c r="DE126" s="102"/>
      <c r="DF126" s="102"/>
      <c r="DG126" s="102"/>
      <c r="DH126" s="102"/>
      <c r="DI126" s="102"/>
      <c r="DJ126" s="102"/>
      <c r="DK126" s="102"/>
      <c r="DL126" s="102"/>
      <c r="DM126" s="102"/>
      <c r="DN126" s="102"/>
      <c r="DO126" s="102"/>
      <c r="DP126" s="102"/>
      <c r="DQ126" s="102"/>
      <c r="DR126" s="102"/>
      <c r="DS126" s="102"/>
      <c r="DT126" s="102"/>
      <c r="DU126" s="102"/>
      <c r="DV126" s="102"/>
      <c r="DW126" s="102"/>
      <c r="DX126" s="102"/>
      <c r="DY126" s="102"/>
      <c r="DZ126" s="102"/>
      <c r="EA126" s="102"/>
      <c r="EB126" s="102"/>
      <c r="EC126" s="102"/>
      <c r="ED126" s="102"/>
      <c r="EE126" s="102"/>
      <c r="EF126" s="102"/>
      <c r="EG126" s="102"/>
      <c r="EH126" s="102"/>
      <c r="EI126" s="102"/>
      <c r="EJ126" s="102"/>
      <c r="EK126" s="102"/>
      <c r="EL126" s="102"/>
      <c r="EM126" s="102"/>
      <c r="EN126" s="102"/>
      <c r="EO126" s="102"/>
      <c r="EP126" s="102"/>
      <c r="EQ126" s="102"/>
      <c r="ER126" s="102"/>
      <c r="ES126" s="102"/>
      <c r="ET126" s="102"/>
      <c r="EU126" s="102"/>
      <c r="EV126" s="102"/>
      <c r="EW126" s="102"/>
      <c r="EX126" s="102"/>
      <c r="EY126" s="102"/>
      <c r="EZ126" s="102"/>
      <c r="FA126" s="102"/>
      <c r="FB126" s="102"/>
      <c r="FC126" s="102"/>
      <c r="FD126" s="102"/>
      <c r="FE126" s="102"/>
      <c r="FF126" s="102"/>
      <c r="FG126" s="102"/>
      <c r="FH126" s="102"/>
      <c r="FI126" s="102"/>
      <c r="FJ126" s="102"/>
      <c r="FK126" s="102"/>
      <c r="FL126" s="102"/>
      <c r="FM126" s="102"/>
      <c r="FN126" s="102"/>
      <c r="FO126" s="102"/>
      <c r="FP126" s="102"/>
      <c r="FQ126" s="102"/>
      <c r="FR126" s="102"/>
      <c r="FS126" s="102"/>
      <c r="FT126" s="102"/>
    </row>
    <row r="127" spans="1:176" x14ac:dyDescent="0.25">
      <c r="A127" s="114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7" t="s">
        <v>144</v>
      </c>
      <c r="R127" s="117"/>
      <c r="S127" s="117"/>
      <c r="T127" s="117"/>
      <c r="U127" s="117"/>
      <c r="V127" s="117"/>
      <c r="W127" s="117"/>
      <c r="X127" s="117"/>
      <c r="Y127" s="117"/>
      <c r="Z127" s="117"/>
      <c r="AA127" s="117"/>
      <c r="AB127" s="117"/>
      <c r="AC127" s="117"/>
      <c r="AD127" s="117"/>
      <c r="AE127" s="117"/>
      <c r="AF127" s="117"/>
      <c r="AG127" s="117"/>
      <c r="AH127" s="117"/>
      <c r="AI127" s="117"/>
      <c r="AJ127" s="117"/>
      <c r="AK127" s="117"/>
      <c r="AL127" s="117"/>
      <c r="AM127" s="117"/>
      <c r="AN127" s="117"/>
      <c r="AO127" s="117"/>
      <c r="AP127" s="117"/>
      <c r="AQ127" s="117"/>
      <c r="AR127" s="117"/>
      <c r="AS127" s="117"/>
      <c r="AT127" s="117"/>
      <c r="AU127" s="117"/>
      <c r="AV127" s="117"/>
      <c r="AW127" s="117"/>
      <c r="AX127" s="117"/>
      <c r="AY127" s="117"/>
      <c r="AZ127" s="117"/>
      <c r="BA127" s="117"/>
      <c r="BB127" s="117"/>
      <c r="BC127" s="117"/>
      <c r="BD127" s="117"/>
      <c r="BE127" s="117"/>
      <c r="BF127" s="117"/>
      <c r="BG127" s="117"/>
      <c r="BH127" s="114" t="s">
        <v>12</v>
      </c>
      <c r="BI127" s="114"/>
      <c r="BJ127" s="114"/>
      <c r="BK127" s="114"/>
      <c r="BL127" s="114"/>
      <c r="BM127" s="114"/>
      <c r="BN127" s="114"/>
      <c r="BO127" s="114"/>
      <c r="BP127" s="114"/>
      <c r="BQ127" s="114"/>
      <c r="BR127" s="114"/>
      <c r="BS127" s="114"/>
      <c r="BT127" s="114"/>
      <c r="BU127" s="114"/>
      <c r="BV127" s="114"/>
      <c r="BW127" s="114"/>
      <c r="BX127" s="114"/>
      <c r="BY127" s="115">
        <v>339.86621000000002</v>
      </c>
      <c r="BZ127" s="115"/>
      <c r="CA127" s="115"/>
      <c r="CB127" s="115"/>
      <c r="CC127" s="115"/>
      <c r="CD127" s="115"/>
      <c r="CE127" s="115"/>
      <c r="CF127" s="115"/>
      <c r="CG127" s="115"/>
      <c r="CH127" s="115"/>
      <c r="CI127" s="115"/>
      <c r="CJ127" s="115"/>
      <c r="CK127" s="115"/>
      <c r="CL127" s="115"/>
      <c r="CM127" s="115"/>
      <c r="CN127" s="115"/>
      <c r="CO127" s="115"/>
      <c r="CP127" s="115">
        <v>371.95501000000002</v>
      </c>
      <c r="CQ127" s="115"/>
      <c r="CR127" s="115"/>
      <c r="CS127" s="115"/>
      <c r="CT127" s="115"/>
      <c r="CU127" s="115"/>
      <c r="CV127" s="115"/>
      <c r="CW127" s="115"/>
      <c r="CX127" s="115"/>
      <c r="CY127" s="115"/>
      <c r="CZ127" s="115"/>
      <c r="DA127" s="115"/>
      <c r="DB127" s="115"/>
      <c r="DC127" s="115"/>
      <c r="DD127" s="115"/>
      <c r="DE127" s="102"/>
      <c r="DF127" s="102"/>
      <c r="DG127" s="102"/>
      <c r="DH127" s="102"/>
      <c r="DI127" s="102"/>
      <c r="DJ127" s="102"/>
      <c r="DK127" s="102"/>
      <c r="DL127" s="102"/>
      <c r="DM127" s="102"/>
      <c r="DN127" s="102"/>
      <c r="DO127" s="102"/>
      <c r="DP127" s="102"/>
      <c r="DQ127" s="102"/>
      <c r="DR127" s="102"/>
      <c r="DS127" s="102"/>
      <c r="DT127" s="102"/>
      <c r="DU127" s="102"/>
    </row>
    <row r="128" spans="1:176" x14ac:dyDescent="0.25">
      <c r="A128" s="114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7" t="s">
        <v>145</v>
      </c>
      <c r="R128" s="117"/>
      <c r="S128" s="117"/>
      <c r="T128" s="117"/>
      <c r="U128" s="117"/>
      <c r="V128" s="117"/>
      <c r="W128" s="117"/>
      <c r="X128" s="117"/>
      <c r="Y128" s="117"/>
      <c r="Z128" s="117"/>
      <c r="AA128" s="117"/>
      <c r="AB128" s="117"/>
      <c r="AC128" s="117"/>
      <c r="AD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7"/>
      <c r="AO128" s="117"/>
      <c r="AP128" s="117"/>
      <c r="AQ128" s="117"/>
      <c r="AR128" s="117"/>
      <c r="AS128" s="117"/>
      <c r="AT128" s="117"/>
      <c r="AU128" s="117"/>
      <c r="AV128" s="117"/>
      <c r="AW128" s="117"/>
      <c r="AX128" s="117"/>
      <c r="AY128" s="117"/>
      <c r="AZ128" s="117"/>
      <c r="BA128" s="117"/>
      <c r="BB128" s="117"/>
      <c r="BC128" s="117"/>
      <c r="BD128" s="117"/>
      <c r="BE128" s="117"/>
      <c r="BF128" s="117"/>
      <c r="BG128" s="117"/>
      <c r="BH128" s="114" t="s">
        <v>12</v>
      </c>
      <c r="BI128" s="114"/>
      <c r="BJ128" s="114"/>
      <c r="BK128" s="114"/>
      <c r="BL128" s="114"/>
      <c r="BM128" s="114"/>
      <c r="BN128" s="114"/>
      <c r="BO128" s="114"/>
      <c r="BP128" s="114"/>
      <c r="BQ128" s="114"/>
      <c r="BR128" s="114"/>
      <c r="BS128" s="114"/>
      <c r="BT128" s="114"/>
      <c r="BU128" s="114"/>
      <c r="BV128" s="114"/>
      <c r="BW128" s="114"/>
      <c r="BX128" s="114"/>
      <c r="BY128" s="115"/>
      <c r="BZ128" s="115"/>
      <c r="CA128" s="115"/>
      <c r="CB128" s="115"/>
      <c r="CC128" s="115"/>
      <c r="CD128" s="115"/>
      <c r="CE128" s="115"/>
      <c r="CF128" s="115"/>
      <c r="CG128" s="115"/>
      <c r="CH128" s="115"/>
      <c r="CI128" s="115"/>
      <c r="CJ128" s="115"/>
      <c r="CK128" s="115"/>
      <c r="CL128" s="115"/>
      <c r="CM128" s="115"/>
      <c r="CN128" s="115"/>
      <c r="CO128" s="115"/>
      <c r="CP128" s="115">
        <v>7438.5814199999995</v>
      </c>
      <c r="CQ128" s="115"/>
      <c r="CR128" s="115"/>
      <c r="CS128" s="115"/>
      <c r="CT128" s="115"/>
      <c r="CU128" s="115"/>
      <c r="CV128" s="115"/>
      <c r="CW128" s="115"/>
      <c r="CX128" s="115"/>
      <c r="CY128" s="115"/>
      <c r="CZ128" s="115"/>
      <c r="DA128" s="115"/>
      <c r="DB128" s="115"/>
      <c r="DC128" s="115"/>
      <c r="DD128" s="115"/>
      <c r="DE128" s="102"/>
      <c r="DF128" s="102"/>
      <c r="DG128" s="102"/>
      <c r="DH128" s="102"/>
      <c r="DI128" s="102"/>
      <c r="DJ128" s="102"/>
      <c r="DK128" s="102"/>
      <c r="DL128" s="102"/>
      <c r="DM128" s="102"/>
      <c r="DN128" s="102"/>
      <c r="DO128" s="102"/>
      <c r="DP128" s="102"/>
      <c r="DQ128" s="102"/>
      <c r="DR128" s="102"/>
      <c r="DS128" s="102"/>
      <c r="DT128" s="102"/>
      <c r="DU128" s="102"/>
    </row>
    <row r="129" spans="1:159" x14ac:dyDescent="0.25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7" t="s">
        <v>149</v>
      </c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  <c r="AC129" s="117"/>
      <c r="AD129" s="117"/>
      <c r="AE129" s="117"/>
      <c r="AF129" s="117"/>
      <c r="AG129" s="117"/>
      <c r="AH129" s="117"/>
      <c r="AI129" s="117"/>
      <c r="AJ129" s="117"/>
      <c r="AK129" s="117"/>
      <c r="AL129" s="117"/>
      <c r="AM129" s="117"/>
      <c r="AN129" s="117"/>
      <c r="AO129" s="117"/>
      <c r="AP129" s="117"/>
      <c r="AQ129" s="117"/>
      <c r="AR129" s="117"/>
      <c r="AS129" s="117"/>
      <c r="AT129" s="117"/>
      <c r="AU129" s="117"/>
      <c r="AV129" s="117"/>
      <c r="AW129" s="117"/>
      <c r="AX129" s="117"/>
      <c r="AY129" s="117"/>
      <c r="AZ129" s="117"/>
      <c r="BA129" s="117"/>
      <c r="BB129" s="117"/>
      <c r="BC129" s="117"/>
      <c r="BD129" s="117"/>
      <c r="BE129" s="117"/>
      <c r="BF129" s="117"/>
      <c r="BG129" s="117"/>
      <c r="BH129" s="114" t="s">
        <v>12</v>
      </c>
      <c r="BI129" s="114"/>
      <c r="BJ129" s="114"/>
      <c r="BK129" s="114"/>
      <c r="BL129" s="114"/>
      <c r="BM129" s="114"/>
      <c r="BN129" s="114"/>
      <c r="BO129" s="114"/>
      <c r="BP129" s="114"/>
      <c r="BQ129" s="114"/>
      <c r="BR129" s="114"/>
      <c r="BS129" s="114"/>
      <c r="BT129" s="114"/>
      <c r="BU129" s="114"/>
      <c r="BV129" s="114"/>
      <c r="BW129" s="114"/>
      <c r="BX129" s="114"/>
      <c r="BY129" s="115">
        <v>151.44999999999999</v>
      </c>
      <c r="BZ129" s="115"/>
      <c r="CA129" s="115"/>
      <c r="CB129" s="115"/>
      <c r="CC129" s="115"/>
      <c r="CD129" s="115"/>
      <c r="CE129" s="115"/>
      <c r="CF129" s="115"/>
      <c r="CG129" s="115"/>
      <c r="CH129" s="115"/>
      <c r="CI129" s="115"/>
      <c r="CJ129" s="115"/>
      <c r="CK129" s="115"/>
      <c r="CL129" s="115"/>
      <c r="CM129" s="115"/>
      <c r="CN129" s="115"/>
      <c r="CO129" s="115"/>
      <c r="CP129" s="115">
        <v>138.37201999999999</v>
      </c>
      <c r="CQ129" s="115"/>
      <c r="CR129" s="115"/>
      <c r="CS129" s="115"/>
      <c r="CT129" s="115"/>
      <c r="CU129" s="115"/>
      <c r="CV129" s="115"/>
      <c r="CW129" s="115"/>
      <c r="CX129" s="115"/>
      <c r="CY129" s="115"/>
      <c r="CZ129" s="115"/>
      <c r="DA129" s="115"/>
      <c r="DB129" s="115"/>
      <c r="DC129" s="115"/>
      <c r="DD129" s="115"/>
      <c r="DE129" s="102"/>
      <c r="DF129" s="102"/>
      <c r="DG129" s="102"/>
      <c r="DH129" s="102"/>
      <c r="DI129" s="102"/>
      <c r="DJ129" s="102"/>
      <c r="DK129" s="102"/>
      <c r="DL129" s="102"/>
      <c r="DM129" s="102"/>
      <c r="DN129" s="102"/>
      <c r="DO129" s="102"/>
      <c r="DP129" s="102"/>
      <c r="DQ129" s="102"/>
      <c r="DR129" s="102"/>
      <c r="DS129" s="102"/>
      <c r="DT129" s="102"/>
      <c r="DU129" s="102"/>
      <c r="FB129" s="75"/>
    </row>
    <row r="130" spans="1:159" s="85" customFormat="1" x14ac:dyDescent="0.25">
      <c r="A130" s="123"/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17" t="s">
        <v>132</v>
      </c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7"/>
      <c r="AF130" s="117"/>
      <c r="AG130" s="117"/>
      <c r="AH130" s="117"/>
      <c r="AI130" s="117"/>
      <c r="AJ130" s="117"/>
      <c r="AK130" s="117"/>
      <c r="AL130" s="117"/>
      <c r="AM130" s="117"/>
      <c r="AN130" s="117"/>
      <c r="AO130" s="117"/>
      <c r="AP130" s="117"/>
      <c r="AQ130" s="117"/>
      <c r="AR130" s="117"/>
      <c r="AS130" s="117"/>
      <c r="AT130" s="117"/>
      <c r="AU130" s="117"/>
      <c r="AV130" s="117"/>
      <c r="AW130" s="117"/>
      <c r="AX130" s="117"/>
      <c r="AY130" s="117"/>
      <c r="AZ130" s="117"/>
      <c r="BA130" s="117"/>
      <c r="BB130" s="117"/>
      <c r="BC130" s="117"/>
      <c r="BD130" s="117"/>
      <c r="BE130" s="117"/>
      <c r="BF130" s="117"/>
      <c r="BG130" s="117"/>
      <c r="BH130" s="114" t="s">
        <v>12</v>
      </c>
      <c r="BI130" s="114"/>
      <c r="BJ130" s="114"/>
      <c r="BK130" s="114"/>
      <c r="BL130" s="114"/>
      <c r="BM130" s="114"/>
      <c r="BN130" s="114"/>
      <c r="BO130" s="114"/>
      <c r="BP130" s="114"/>
      <c r="BQ130" s="114"/>
      <c r="BR130" s="114"/>
      <c r="BS130" s="114"/>
      <c r="BT130" s="114"/>
      <c r="BU130" s="114"/>
      <c r="BV130" s="114"/>
      <c r="BW130" s="114"/>
      <c r="BX130" s="114"/>
      <c r="BY130" s="115"/>
      <c r="BZ130" s="115"/>
      <c r="CA130" s="115"/>
      <c r="CB130" s="115"/>
      <c r="CC130" s="115"/>
      <c r="CD130" s="115"/>
      <c r="CE130" s="115"/>
      <c r="CF130" s="115"/>
      <c r="CG130" s="115"/>
      <c r="CH130" s="115"/>
      <c r="CI130" s="115"/>
      <c r="CJ130" s="115"/>
      <c r="CK130" s="115"/>
      <c r="CL130" s="115"/>
      <c r="CM130" s="115"/>
      <c r="CN130" s="115"/>
      <c r="CO130" s="115"/>
      <c r="CP130" s="115"/>
      <c r="CQ130" s="115"/>
      <c r="CR130" s="115"/>
      <c r="CS130" s="115"/>
      <c r="CT130" s="115"/>
      <c r="CU130" s="115"/>
      <c r="CV130" s="115"/>
      <c r="CW130" s="115"/>
      <c r="CX130" s="115"/>
      <c r="CY130" s="115"/>
      <c r="CZ130" s="115"/>
      <c r="DA130" s="115"/>
      <c r="DB130" s="115"/>
      <c r="DC130" s="115"/>
      <c r="DD130" s="115"/>
      <c r="DE130" s="84"/>
      <c r="DF130" s="84"/>
      <c r="DG130" s="84"/>
      <c r="DH130" s="84"/>
      <c r="DI130" s="84"/>
      <c r="DJ130" s="84"/>
      <c r="DK130" s="84"/>
      <c r="DL130" s="84"/>
      <c r="DM130" s="84"/>
      <c r="DN130" s="84"/>
      <c r="DO130" s="84"/>
      <c r="DP130" s="84"/>
      <c r="DQ130" s="84"/>
      <c r="DR130" s="84"/>
      <c r="DS130" s="84"/>
      <c r="DT130" s="84"/>
      <c r="DU130" s="84"/>
      <c r="FB130" s="75"/>
      <c r="FC130" s="90"/>
    </row>
    <row r="131" spans="1:159" x14ac:dyDescent="0.25">
      <c r="A131" s="114"/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7" t="s">
        <v>146</v>
      </c>
      <c r="R131" s="117"/>
      <c r="S131" s="117"/>
      <c r="T131" s="117"/>
      <c r="U131" s="117"/>
      <c r="V131" s="117"/>
      <c r="W131" s="117"/>
      <c r="X131" s="117"/>
      <c r="Y131" s="117"/>
      <c r="Z131" s="117"/>
      <c r="AA131" s="117"/>
      <c r="AB131" s="117"/>
      <c r="AC131" s="117"/>
      <c r="AD131" s="117"/>
      <c r="AE131" s="117"/>
      <c r="AF131" s="117"/>
      <c r="AG131" s="117"/>
      <c r="AH131" s="117"/>
      <c r="AI131" s="117"/>
      <c r="AJ131" s="117"/>
      <c r="AK131" s="117"/>
      <c r="AL131" s="117"/>
      <c r="AM131" s="117"/>
      <c r="AN131" s="117"/>
      <c r="AO131" s="117"/>
      <c r="AP131" s="117"/>
      <c r="AQ131" s="117"/>
      <c r="AR131" s="117"/>
      <c r="AS131" s="117"/>
      <c r="AT131" s="117"/>
      <c r="AU131" s="117"/>
      <c r="AV131" s="117"/>
      <c r="AW131" s="117"/>
      <c r="AX131" s="117"/>
      <c r="AY131" s="117"/>
      <c r="AZ131" s="117"/>
      <c r="BA131" s="117"/>
      <c r="BB131" s="117"/>
      <c r="BC131" s="117"/>
      <c r="BD131" s="117"/>
      <c r="BE131" s="117"/>
      <c r="BF131" s="117"/>
      <c r="BG131" s="117"/>
      <c r="BH131" s="114" t="s">
        <v>12</v>
      </c>
      <c r="BI131" s="114"/>
      <c r="BJ131" s="114"/>
      <c r="BK131" s="114"/>
      <c r="BL131" s="114"/>
      <c r="BM131" s="114"/>
      <c r="BN131" s="114"/>
      <c r="BO131" s="114"/>
      <c r="BP131" s="114"/>
      <c r="BQ131" s="114"/>
      <c r="BR131" s="114"/>
      <c r="BS131" s="114"/>
      <c r="BT131" s="114"/>
      <c r="BU131" s="114"/>
      <c r="BV131" s="114"/>
      <c r="BW131" s="114"/>
      <c r="BX131" s="114"/>
      <c r="BY131" s="115">
        <v>129.26693819999997</v>
      </c>
      <c r="BZ131" s="115"/>
      <c r="CA131" s="115"/>
      <c r="CB131" s="115"/>
      <c r="CC131" s="115"/>
      <c r="CD131" s="115"/>
      <c r="CE131" s="115"/>
      <c r="CF131" s="115"/>
      <c r="CG131" s="115"/>
      <c r="CH131" s="115"/>
      <c r="CI131" s="115"/>
      <c r="CJ131" s="115"/>
      <c r="CK131" s="115"/>
      <c r="CL131" s="115"/>
      <c r="CM131" s="115"/>
      <c r="CN131" s="115"/>
      <c r="CO131" s="115"/>
      <c r="CP131" s="120">
        <v>7771.091550000001</v>
      </c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2"/>
      <c r="DE131" s="102"/>
      <c r="DF131" s="102"/>
      <c r="DG131" s="102"/>
      <c r="DH131" s="102"/>
      <c r="DI131" s="102"/>
      <c r="DJ131" s="102"/>
      <c r="DK131" s="102"/>
      <c r="DL131" s="102"/>
      <c r="DM131" s="102"/>
      <c r="DN131" s="102"/>
      <c r="DO131" s="102"/>
      <c r="DP131" s="102"/>
      <c r="DQ131" s="102"/>
      <c r="DR131" s="102"/>
      <c r="DS131" s="102"/>
      <c r="DT131" s="102"/>
      <c r="DU131" s="102"/>
      <c r="FB131" s="75"/>
      <c r="FC131" s="90"/>
    </row>
    <row r="132" spans="1:159" x14ac:dyDescent="0.25">
      <c r="A132" s="114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9" t="s">
        <v>131</v>
      </c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119"/>
      <c r="AN132" s="119"/>
      <c r="AO132" s="119"/>
      <c r="AP132" s="119"/>
      <c r="AQ132" s="119"/>
      <c r="AR132" s="119"/>
      <c r="AS132" s="119"/>
      <c r="AT132" s="119"/>
      <c r="AU132" s="119"/>
      <c r="AV132" s="119"/>
      <c r="AW132" s="119"/>
      <c r="AX132" s="119"/>
      <c r="AY132" s="119"/>
      <c r="AZ132" s="119"/>
      <c r="BA132" s="119"/>
      <c r="BB132" s="119"/>
      <c r="BC132" s="119"/>
      <c r="BD132" s="119"/>
      <c r="BE132" s="119"/>
      <c r="BF132" s="119"/>
      <c r="BG132" s="119"/>
      <c r="BH132" s="114" t="s">
        <v>12</v>
      </c>
      <c r="BI132" s="114"/>
      <c r="BJ132" s="114"/>
      <c r="BK132" s="114"/>
      <c r="BL132" s="114"/>
      <c r="BM132" s="114"/>
      <c r="BN132" s="114"/>
      <c r="BO132" s="114"/>
      <c r="BP132" s="114"/>
      <c r="BQ132" s="114"/>
      <c r="BR132" s="114"/>
      <c r="BS132" s="114"/>
      <c r="BT132" s="114"/>
      <c r="BU132" s="114"/>
      <c r="BV132" s="114"/>
      <c r="BW132" s="114"/>
      <c r="BX132" s="114"/>
      <c r="BY132" s="115">
        <v>620.58314819999998</v>
      </c>
      <c r="BZ132" s="115"/>
      <c r="CA132" s="115"/>
      <c r="CB132" s="115"/>
      <c r="CC132" s="115"/>
      <c r="CD132" s="115"/>
      <c r="CE132" s="115"/>
      <c r="CF132" s="115"/>
      <c r="CG132" s="115"/>
      <c r="CH132" s="115"/>
      <c r="CI132" s="115"/>
      <c r="CJ132" s="115"/>
      <c r="CK132" s="115"/>
      <c r="CL132" s="115"/>
      <c r="CM132" s="115"/>
      <c r="CN132" s="115"/>
      <c r="CO132" s="115"/>
      <c r="CP132" s="120">
        <v>15720</v>
      </c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2"/>
      <c r="DE132" s="105"/>
      <c r="DF132" s="102"/>
      <c r="DG132" s="102"/>
      <c r="DH132" s="102"/>
      <c r="DI132" s="102"/>
      <c r="DJ132" s="102"/>
      <c r="DK132" s="102"/>
      <c r="DL132" s="102"/>
      <c r="DM132" s="102"/>
      <c r="DN132" s="102"/>
      <c r="DO132" s="102"/>
      <c r="DP132" s="102"/>
      <c r="DQ132" s="102"/>
      <c r="DR132" s="102"/>
      <c r="DS132" s="102"/>
      <c r="DT132" s="102"/>
      <c r="DU132" s="102"/>
      <c r="FB132" s="75"/>
      <c r="FC132" s="90"/>
    </row>
    <row r="133" spans="1:159" x14ac:dyDescent="0.25">
      <c r="A133" s="114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7" t="s">
        <v>147</v>
      </c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7"/>
      <c r="AH133" s="117"/>
      <c r="AI133" s="117"/>
      <c r="AJ133" s="117"/>
      <c r="AK133" s="117"/>
      <c r="AL133" s="117"/>
      <c r="AM133" s="117"/>
      <c r="AN133" s="117"/>
      <c r="AO133" s="117"/>
      <c r="AP133" s="117"/>
      <c r="AQ133" s="117"/>
      <c r="AR133" s="117"/>
      <c r="AS133" s="117"/>
      <c r="AT133" s="117"/>
      <c r="AU133" s="117"/>
      <c r="AV133" s="117"/>
      <c r="AW133" s="117"/>
      <c r="AX133" s="117"/>
      <c r="AY133" s="117"/>
      <c r="AZ133" s="117"/>
      <c r="BA133" s="117"/>
      <c r="BB133" s="117"/>
      <c r="BC133" s="117"/>
      <c r="BD133" s="117"/>
      <c r="BE133" s="117"/>
      <c r="BF133" s="117"/>
      <c r="BG133" s="117"/>
      <c r="BH133" s="114" t="s">
        <v>12</v>
      </c>
      <c r="BI133" s="114"/>
      <c r="BJ133" s="114"/>
      <c r="BK133" s="114"/>
      <c r="BL133" s="114"/>
      <c r="BM133" s="114"/>
      <c r="BN133" s="114"/>
      <c r="BO133" s="114"/>
      <c r="BP133" s="114"/>
      <c r="BQ133" s="114"/>
      <c r="BR133" s="114"/>
      <c r="BS133" s="114"/>
      <c r="BT133" s="114"/>
      <c r="BU133" s="114"/>
      <c r="BV133" s="114"/>
      <c r="BW133" s="114"/>
      <c r="BX133" s="114"/>
      <c r="BY133" s="115"/>
      <c r="BZ133" s="115"/>
      <c r="CA133" s="115"/>
      <c r="CB133" s="115"/>
      <c r="CC133" s="115"/>
      <c r="CD133" s="115"/>
      <c r="CE133" s="115"/>
      <c r="CF133" s="115"/>
      <c r="CG133" s="115"/>
      <c r="CH133" s="115"/>
      <c r="CI133" s="115"/>
      <c r="CJ133" s="115"/>
      <c r="CK133" s="115"/>
      <c r="CL133" s="115"/>
      <c r="CM133" s="115"/>
      <c r="CN133" s="115"/>
      <c r="CO133" s="115"/>
      <c r="CP133" s="115">
        <v>4063</v>
      </c>
      <c r="CQ133" s="115"/>
      <c r="CR133" s="115"/>
      <c r="CS133" s="115"/>
      <c r="CT133" s="115"/>
      <c r="CU133" s="115"/>
      <c r="CV133" s="115"/>
      <c r="CW133" s="115"/>
      <c r="CX133" s="115"/>
      <c r="CY133" s="115"/>
      <c r="CZ133" s="115"/>
      <c r="DA133" s="115"/>
      <c r="DB133" s="115"/>
      <c r="DC133" s="115"/>
      <c r="DD133" s="115"/>
      <c r="DE133" s="102"/>
      <c r="DF133" s="102"/>
      <c r="DG133" s="102"/>
      <c r="DH133" s="102"/>
      <c r="DI133" s="102"/>
      <c r="DJ133" s="102"/>
      <c r="DK133" s="102"/>
      <c r="DL133" s="102"/>
      <c r="DM133" s="102"/>
      <c r="DN133" s="102"/>
      <c r="DO133" s="102"/>
      <c r="DP133" s="102"/>
      <c r="DQ133" s="102"/>
      <c r="DR133" s="102"/>
      <c r="DS133" s="102"/>
      <c r="DT133" s="102"/>
      <c r="DU133" s="102"/>
      <c r="FB133" s="75"/>
      <c r="FC133" s="90"/>
    </row>
    <row r="134" spans="1:159" x14ac:dyDescent="0.25">
      <c r="A134" s="114"/>
      <c r="B134" s="114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7" t="s">
        <v>36</v>
      </c>
      <c r="R134" s="117"/>
      <c r="S134" s="117"/>
      <c r="T134" s="117"/>
      <c r="U134" s="117"/>
      <c r="V134" s="117"/>
      <c r="W134" s="117"/>
      <c r="X134" s="117"/>
      <c r="Y134" s="117"/>
      <c r="Z134" s="117"/>
      <c r="AA134" s="117"/>
      <c r="AB134" s="117"/>
      <c r="AC134" s="117"/>
      <c r="AD134" s="117"/>
      <c r="AE134" s="117"/>
      <c r="AF134" s="117"/>
      <c r="AG134" s="117"/>
      <c r="AH134" s="117"/>
      <c r="AI134" s="117"/>
      <c r="AJ134" s="117"/>
      <c r="AK134" s="117"/>
      <c r="AL134" s="117"/>
      <c r="AM134" s="117"/>
      <c r="AN134" s="117"/>
      <c r="AO134" s="117"/>
      <c r="AP134" s="117"/>
      <c r="AQ134" s="117"/>
      <c r="AR134" s="117"/>
      <c r="AS134" s="117"/>
      <c r="AT134" s="117"/>
      <c r="AU134" s="117"/>
      <c r="AV134" s="117"/>
      <c r="AW134" s="117"/>
      <c r="AX134" s="117"/>
      <c r="AY134" s="117"/>
      <c r="AZ134" s="117"/>
      <c r="BA134" s="117"/>
      <c r="BB134" s="117"/>
      <c r="BC134" s="117"/>
      <c r="BD134" s="117"/>
      <c r="BE134" s="117"/>
      <c r="BF134" s="117"/>
      <c r="BG134" s="117"/>
      <c r="BH134" s="114" t="s">
        <v>12</v>
      </c>
      <c r="BI134" s="114"/>
      <c r="BJ134" s="114"/>
      <c r="BK134" s="114"/>
      <c r="BL134" s="114"/>
      <c r="BM134" s="114"/>
      <c r="BN134" s="114"/>
      <c r="BO134" s="114"/>
      <c r="BP134" s="114"/>
      <c r="BQ134" s="114"/>
      <c r="BR134" s="114"/>
      <c r="BS134" s="114"/>
      <c r="BT134" s="114"/>
      <c r="BU134" s="114"/>
      <c r="BV134" s="114"/>
      <c r="BW134" s="114"/>
      <c r="BX134" s="114"/>
      <c r="BY134" s="115"/>
      <c r="BZ134" s="115"/>
      <c r="CA134" s="115"/>
      <c r="CB134" s="115"/>
      <c r="CC134" s="115"/>
      <c r="CD134" s="115"/>
      <c r="CE134" s="115"/>
      <c r="CF134" s="115"/>
      <c r="CG134" s="115"/>
      <c r="CH134" s="115"/>
      <c r="CI134" s="115"/>
      <c r="CJ134" s="115"/>
      <c r="CK134" s="115"/>
      <c r="CL134" s="115"/>
      <c r="CM134" s="115"/>
      <c r="CN134" s="115"/>
      <c r="CO134" s="115"/>
      <c r="CP134" s="115">
        <v>-1530</v>
      </c>
      <c r="CQ134" s="115"/>
      <c r="CR134" s="115"/>
      <c r="CS134" s="115"/>
      <c r="CT134" s="115"/>
      <c r="CU134" s="115"/>
      <c r="CV134" s="115"/>
      <c r="CW134" s="115"/>
      <c r="CX134" s="115"/>
      <c r="CY134" s="115"/>
      <c r="CZ134" s="115"/>
      <c r="DA134" s="115"/>
      <c r="DB134" s="115"/>
      <c r="DC134" s="115"/>
      <c r="DD134" s="115"/>
      <c r="DE134" s="102"/>
      <c r="DF134" s="102"/>
      <c r="DG134" s="102"/>
      <c r="DH134" s="102"/>
      <c r="DI134" s="102"/>
      <c r="DJ134" s="102"/>
      <c r="DK134" s="102"/>
      <c r="DL134" s="102"/>
      <c r="DM134" s="102"/>
      <c r="DN134" s="102"/>
      <c r="DO134" s="102"/>
      <c r="DP134" s="102"/>
      <c r="DQ134" s="102"/>
      <c r="DR134" s="102"/>
      <c r="DS134" s="102"/>
      <c r="DT134" s="102"/>
      <c r="DU134" s="102"/>
      <c r="FB134" s="75"/>
      <c r="FC134" s="90"/>
    </row>
    <row r="135" spans="1:159" x14ac:dyDescent="0.25">
      <c r="A135" s="114"/>
      <c r="B135" s="114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7" t="s">
        <v>143</v>
      </c>
      <c r="R135" s="117"/>
      <c r="S135" s="117"/>
      <c r="T135" s="117"/>
      <c r="U135" s="117"/>
      <c r="V135" s="117"/>
      <c r="W135" s="117"/>
      <c r="X135" s="117"/>
      <c r="Y135" s="117"/>
      <c r="Z135" s="117"/>
      <c r="AA135" s="117"/>
      <c r="AB135" s="117"/>
      <c r="AC135" s="117"/>
      <c r="AD135" s="117"/>
      <c r="AE135" s="117"/>
      <c r="AF135" s="117"/>
      <c r="AG135" s="117"/>
      <c r="AH135" s="117"/>
      <c r="AI135" s="117"/>
      <c r="AJ135" s="117"/>
      <c r="AK135" s="117"/>
      <c r="AL135" s="117"/>
      <c r="AM135" s="117"/>
      <c r="AN135" s="117"/>
      <c r="AO135" s="117"/>
      <c r="AP135" s="117"/>
      <c r="AQ135" s="117"/>
      <c r="AR135" s="117"/>
      <c r="AS135" s="117"/>
      <c r="AT135" s="117"/>
      <c r="AU135" s="117"/>
      <c r="AV135" s="117"/>
      <c r="AW135" s="117"/>
      <c r="AX135" s="117"/>
      <c r="AY135" s="117"/>
      <c r="AZ135" s="117"/>
      <c r="BA135" s="117"/>
      <c r="BB135" s="117"/>
      <c r="BC135" s="117"/>
      <c r="BD135" s="117"/>
      <c r="BE135" s="117"/>
      <c r="BF135" s="117"/>
      <c r="BG135" s="117"/>
      <c r="BH135" s="114" t="s">
        <v>12</v>
      </c>
      <c r="BI135" s="114"/>
      <c r="BJ135" s="114"/>
      <c r="BK135" s="114"/>
      <c r="BL135" s="114"/>
      <c r="BM135" s="114"/>
      <c r="BN135" s="114"/>
      <c r="BO135" s="114"/>
      <c r="BP135" s="114"/>
      <c r="BQ135" s="114"/>
      <c r="BR135" s="114"/>
      <c r="BS135" s="114"/>
      <c r="BT135" s="114"/>
      <c r="BU135" s="114"/>
      <c r="BV135" s="114"/>
      <c r="BW135" s="114"/>
      <c r="BX135" s="114"/>
      <c r="BY135" s="115"/>
      <c r="BZ135" s="115"/>
      <c r="CA135" s="115"/>
      <c r="CB135" s="115"/>
      <c r="CC135" s="115"/>
      <c r="CD135" s="115"/>
      <c r="CE135" s="115"/>
      <c r="CF135" s="115"/>
      <c r="CG135" s="115"/>
      <c r="CH135" s="115"/>
      <c r="CI135" s="115"/>
      <c r="CJ135" s="115"/>
      <c r="CK135" s="115"/>
      <c r="CL135" s="115"/>
      <c r="CM135" s="115"/>
      <c r="CN135" s="115"/>
      <c r="CO135" s="115"/>
      <c r="CP135" s="115">
        <v>-1765</v>
      </c>
      <c r="CQ135" s="115"/>
      <c r="CR135" s="115"/>
      <c r="CS135" s="115"/>
      <c r="CT135" s="115"/>
      <c r="CU135" s="115"/>
      <c r="CV135" s="115"/>
      <c r="CW135" s="115"/>
      <c r="CX135" s="115"/>
      <c r="CY135" s="115"/>
      <c r="CZ135" s="115"/>
      <c r="DA135" s="115"/>
      <c r="DB135" s="115"/>
      <c r="DC135" s="115"/>
      <c r="DD135" s="115"/>
      <c r="DE135" s="102"/>
      <c r="DF135" s="102"/>
      <c r="DG135" s="102"/>
      <c r="DH135" s="102"/>
      <c r="DI135" s="102"/>
      <c r="DJ135" s="102"/>
      <c r="DK135" s="102"/>
      <c r="DL135" s="102"/>
      <c r="DM135" s="102"/>
      <c r="DN135" s="102"/>
      <c r="DO135" s="102"/>
      <c r="DP135" s="102"/>
      <c r="DQ135" s="102"/>
      <c r="DR135" s="102"/>
      <c r="DS135" s="102"/>
      <c r="DT135" s="102"/>
      <c r="DU135" s="102"/>
      <c r="FB135" s="75"/>
      <c r="FC135" s="90"/>
    </row>
    <row r="136" spans="1:159" x14ac:dyDescent="0.25">
      <c r="A136" s="114"/>
      <c r="B136" s="114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7"/>
      <c r="R136" s="117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17"/>
      <c r="AJ136" s="117"/>
      <c r="AK136" s="117"/>
      <c r="AL136" s="117"/>
      <c r="AM136" s="117"/>
      <c r="AN136" s="117"/>
      <c r="AO136" s="117"/>
      <c r="AP136" s="117"/>
      <c r="AQ136" s="117"/>
      <c r="AR136" s="117"/>
      <c r="AS136" s="117"/>
      <c r="AT136" s="117"/>
      <c r="AU136" s="117"/>
      <c r="AV136" s="117"/>
      <c r="AW136" s="117"/>
      <c r="AX136" s="117"/>
      <c r="AY136" s="117"/>
      <c r="AZ136" s="117"/>
      <c r="BA136" s="117"/>
      <c r="BB136" s="117"/>
      <c r="BC136" s="117"/>
      <c r="BD136" s="117"/>
      <c r="BE136" s="117"/>
      <c r="BF136" s="117"/>
      <c r="BG136" s="117"/>
      <c r="BH136" s="114" t="s">
        <v>12</v>
      </c>
      <c r="BI136" s="114"/>
      <c r="BJ136" s="114"/>
      <c r="BK136" s="114"/>
      <c r="BL136" s="114"/>
      <c r="BM136" s="114"/>
      <c r="BN136" s="114"/>
      <c r="BO136" s="114"/>
      <c r="BP136" s="114"/>
      <c r="BQ136" s="114"/>
      <c r="BR136" s="114"/>
      <c r="BS136" s="114"/>
      <c r="BT136" s="114"/>
      <c r="BU136" s="114"/>
      <c r="BV136" s="114"/>
      <c r="BW136" s="114"/>
      <c r="BX136" s="114"/>
      <c r="BY136" s="115"/>
      <c r="BZ136" s="115"/>
      <c r="CA136" s="115"/>
      <c r="CB136" s="115"/>
      <c r="CC136" s="115"/>
      <c r="CD136" s="115"/>
      <c r="CE136" s="115"/>
      <c r="CF136" s="115"/>
      <c r="CG136" s="115"/>
      <c r="CH136" s="115"/>
      <c r="CI136" s="115"/>
      <c r="CJ136" s="115"/>
      <c r="CK136" s="115"/>
      <c r="CL136" s="115"/>
      <c r="CM136" s="115"/>
      <c r="CN136" s="115"/>
      <c r="CO136" s="115"/>
      <c r="CP136" s="118"/>
      <c r="CQ136" s="118"/>
      <c r="CR136" s="118"/>
      <c r="CS136" s="118"/>
      <c r="CT136" s="118"/>
      <c r="CU136" s="118"/>
      <c r="CV136" s="118"/>
      <c r="CW136" s="118"/>
      <c r="CX136" s="118"/>
      <c r="CY136" s="118"/>
      <c r="CZ136" s="118"/>
      <c r="DA136" s="118"/>
      <c r="DB136" s="118"/>
      <c r="DC136" s="118"/>
      <c r="DD136" s="118"/>
      <c r="DE136" s="81"/>
      <c r="DF136" s="81"/>
      <c r="DG136" s="81"/>
      <c r="DH136" s="81"/>
      <c r="DI136" s="81"/>
      <c r="DJ136" s="81"/>
      <c r="DK136" s="81"/>
      <c r="DL136" s="81"/>
      <c r="DM136" s="81"/>
      <c r="DN136" s="81"/>
      <c r="DO136" s="81"/>
      <c r="DP136" s="81"/>
      <c r="DQ136" s="81"/>
      <c r="DR136" s="81"/>
      <c r="DS136" s="81"/>
      <c r="DT136" s="81"/>
      <c r="DU136" s="81"/>
      <c r="FB136" s="75"/>
      <c r="FC136" s="90"/>
    </row>
    <row r="137" spans="1:159" x14ac:dyDescent="0.25">
      <c r="A137" s="114"/>
      <c r="B137" s="114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04" t="s">
        <v>150</v>
      </c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04"/>
      <c r="AU137" s="104"/>
      <c r="AV137" s="104"/>
      <c r="AW137" s="104"/>
      <c r="AX137" s="104"/>
      <c r="AY137" s="104"/>
      <c r="AZ137" s="104"/>
      <c r="BA137" s="104"/>
      <c r="BB137" s="104"/>
      <c r="BC137" s="104"/>
      <c r="BD137" s="104"/>
      <c r="BE137" s="104"/>
      <c r="BF137" s="104"/>
      <c r="BG137" s="104"/>
      <c r="BH137" s="114" t="s">
        <v>12</v>
      </c>
      <c r="BI137" s="114"/>
      <c r="BJ137" s="114"/>
      <c r="BK137" s="114"/>
      <c r="BL137" s="114"/>
      <c r="BM137" s="114"/>
      <c r="BN137" s="114"/>
      <c r="BO137" s="114"/>
      <c r="BP137" s="114"/>
      <c r="BQ137" s="114"/>
      <c r="BR137" s="114"/>
      <c r="BS137" s="114"/>
      <c r="BT137" s="114"/>
      <c r="BU137" s="114"/>
      <c r="BV137" s="114"/>
      <c r="BW137" s="114"/>
      <c r="BX137" s="114"/>
      <c r="BY137" s="115">
        <v>639.32395959800294</v>
      </c>
      <c r="BZ137" s="115"/>
      <c r="CA137" s="115"/>
      <c r="CB137" s="115"/>
      <c r="CC137" s="115"/>
      <c r="CD137" s="115"/>
      <c r="CE137" s="115"/>
      <c r="CF137" s="115"/>
      <c r="CG137" s="115"/>
      <c r="CH137" s="115"/>
      <c r="CI137" s="115"/>
      <c r="CJ137" s="115"/>
      <c r="CK137" s="115"/>
      <c r="CL137" s="115"/>
      <c r="CM137" s="115"/>
      <c r="CN137" s="115"/>
      <c r="CO137" s="115"/>
      <c r="CP137" s="116">
        <v>5432</v>
      </c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02"/>
      <c r="DF137" s="102"/>
      <c r="DG137" s="102"/>
      <c r="DH137" s="102"/>
      <c r="DI137" s="102"/>
      <c r="DJ137" s="102"/>
      <c r="DK137" s="102"/>
      <c r="DL137" s="102"/>
      <c r="DM137" s="102"/>
      <c r="DN137" s="102"/>
      <c r="DO137" s="102"/>
      <c r="DP137" s="102"/>
      <c r="DQ137" s="102"/>
      <c r="DR137" s="102"/>
      <c r="DS137" s="102"/>
      <c r="DT137" s="102"/>
      <c r="DU137" s="102"/>
      <c r="FB137" s="75"/>
      <c r="FC137" s="90"/>
    </row>
    <row r="138" spans="1:159" x14ac:dyDescent="0.25">
      <c r="Q138" s="101" t="s">
        <v>148</v>
      </c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  <c r="BD138" s="101"/>
      <c r="BE138" s="101"/>
      <c r="BF138" s="101"/>
      <c r="BG138" s="101"/>
      <c r="BH138" s="102"/>
      <c r="BI138" s="102"/>
      <c r="BJ138" s="102"/>
      <c r="BK138" s="102"/>
      <c r="BL138" s="102"/>
      <c r="BM138" s="102"/>
      <c r="BN138" s="102"/>
      <c r="BO138" s="102"/>
      <c r="BP138" s="102"/>
      <c r="BQ138" s="102"/>
      <c r="BR138" s="102"/>
      <c r="BS138" s="102"/>
      <c r="BT138" s="102"/>
      <c r="BU138" s="102"/>
      <c r="BV138" s="102"/>
      <c r="BW138" s="102"/>
      <c r="BX138" s="102"/>
      <c r="BY138" s="103"/>
      <c r="BZ138" s="102"/>
      <c r="CA138" s="102"/>
      <c r="CB138" s="102"/>
      <c r="CC138" s="102"/>
      <c r="CD138" s="102"/>
      <c r="CE138" s="102"/>
      <c r="CF138" s="102"/>
      <c r="CG138" s="102"/>
      <c r="CH138" s="102"/>
      <c r="CI138" s="102"/>
      <c r="CJ138" s="102"/>
      <c r="CK138" s="102"/>
      <c r="CL138" s="102"/>
      <c r="CM138" s="102"/>
      <c r="CP138" s="103">
        <v>49955</v>
      </c>
      <c r="CQ138" s="102"/>
      <c r="CR138" s="102"/>
      <c r="CS138" s="102"/>
      <c r="CT138" s="102"/>
      <c r="CU138" s="102"/>
      <c r="CV138" s="102"/>
      <c r="CW138" s="102"/>
      <c r="CX138" s="102"/>
      <c r="CY138" s="102"/>
      <c r="CZ138" s="102"/>
      <c r="DA138" s="102"/>
      <c r="DB138" s="102"/>
      <c r="DC138" s="102"/>
      <c r="DD138" s="102"/>
      <c r="FB138" s="75"/>
      <c r="FC138" s="90"/>
    </row>
    <row r="139" spans="1:159" x14ac:dyDescent="0.25">
      <c r="FB139" s="75"/>
      <c r="FC139" s="90"/>
    </row>
    <row r="140" spans="1:159" x14ac:dyDescent="0.25">
      <c r="FB140" s="75"/>
      <c r="FC140" s="90"/>
    </row>
    <row r="141" spans="1:159" x14ac:dyDescent="0.25">
      <c r="FB141" s="75"/>
      <c r="FC141" s="90"/>
    </row>
    <row r="142" spans="1:159" x14ac:dyDescent="0.25">
      <c r="FB142" s="75"/>
      <c r="FC142" s="90"/>
    </row>
    <row r="143" spans="1:159" x14ac:dyDescent="0.25">
      <c r="FB143" s="75"/>
      <c r="FC143" s="90"/>
    </row>
    <row r="144" spans="1:159" x14ac:dyDescent="0.25">
      <c r="FB144" s="75"/>
      <c r="FC144" s="90"/>
    </row>
    <row r="145" spans="158:159" x14ac:dyDescent="0.25">
      <c r="FB145" s="75"/>
      <c r="FC145" s="90"/>
    </row>
    <row r="146" spans="158:159" x14ac:dyDescent="0.25">
      <c r="FB146" s="75"/>
      <c r="FC146" s="90"/>
    </row>
    <row r="147" spans="158:159" x14ac:dyDescent="0.25">
      <c r="FB147" s="75"/>
      <c r="FC147" s="91"/>
    </row>
    <row r="148" spans="158:159" x14ac:dyDescent="0.25">
      <c r="FC148" s="89"/>
    </row>
  </sheetData>
  <mergeCells count="709">
    <mergeCell ref="CP138:DD138"/>
    <mergeCell ref="A67:I67"/>
    <mergeCell ref="J67:BG67"/>
    <mergeCell ref="BH67:BR67"/>
    <mergeCell ref="BS67:CB67"/>
    <mergeCell ref="CC67:CL67"/>
    <mergeCell ref="CM67:DC67"/>
    <mergeCell ref="A68:I68"/>
    <mergeCell ref="A65:I65"/>
    <mergeCell ref="K65:BG65"/>
    <mergeCell ref="BH65:BR65"/>
    <mergeCell ref="BS65:CB65"/>
    <mergeCell ref="CC65:CL65"/>
    <mergeCell ref="CM65:DC65"/>
    <mergeCell ref="A66:I66"/>
    <mergeCell ref="K66:BG66"/>
    <mergeCell ref="BH66:BR66"/>
    <mergeCell ref="BS66:CB66"/>
    <mergeCell ref="CC66:CL66"/>
    <mergeCell ref="CM66:DC66"/>
    <mergeCell ref="J68:BG68"/>
    <mergeCell ref="BH68:BR68"/>
    <mergeCell ref="BS68:CB68"/>
    <mergeCell ref="CC68:CL68"/>
    <mergeCell ref="CM68:DC68"/>
    <mergeCell ref="A64:I64"/>
    <mergeCell ref="BH64:BR64"/>
    <mergeCell ref="BS64:CB64"/>
    <mergeCell ref="CC64:CL64"/>
    <mergeCell ref="CM64:DC64"/>
    <mergeCell ref="A63:I63"/>
    <mergeCell ref="BH63:BR63"/>
    <mergeCell ref="BS63:CB63"/>
    <mergeCell ref="CC63:CL63"/>
    <mergeCell ref="CM63:DC63"/>
    <mergeCell ref="J63:BG63"/>
    <mergeCell ref="J64:BG64"/>
    <mergeCell ref="A62:I62"/>
    <mergeCell ref="K62:BG62"/>
    <mergeCell ref="BH62:BR62"/>
    <mergeCell ref="BS62:CB62"/>
    <mergeCell ref="CC62:CL62"/>
    <mergeCell ref="CM62:DC62"/>
    <mergeCell ref="A61:I61"/>
    <mergeCell ref="K61:BG61"/>
    <mergeCell ref="BH61:BR61"/>
    <mergeCell ref="BS61:CB61"/>
    <mergeCell ref="CC61:CL61"/>
    <mergeCell ref="CM61:DC61"/>
    <mergeCell ref="A60:I60"/>
    <mergeCell ref="BH60:BR60"/>
    <mergeCell ref="BS60:CB60"/>
    <mergeCell ref="CC60:CL60"/>
    <mergeCell ref="CM60:DC60"/>
    <mergeCell ref="A59:I59"/>
    <mergeCell ref="BH59:BR59"/>
    <mergeCell ref="BS59:CB59"/>
    <mergeCell ref="CC59:CL59"/>
    <mergeCell ref="CM59:DC59"/>
    <mergeCell ref="J59:BG59"/>
    <mergeCell ref="J60:BG60"/>
    <mergeCell ref="A58:I58"/>
    <mergeCell ref="K58:BG58"/>
    <mergeCell ref="BH58:BR58"/>
    <mergeCell ref="BS58:CB58"/>
    <mergeCell ref="CC58:CL58"/>
    <mergeCell ref="CM58:DC58"/>
    <mergeCell ref="A57:I57"/>
    <mergeCell ref="K57:BG57"/>
    <mergeCell ref="BH57:BR57"/>
    <mergeCell ref="BS57:CB57"/>
    <mergeCell ref="CC57:CL57"/>
    <mergeCell ref="CM57:DC57"/>
    <mergeCell ref="A56:I56"/>
    <mergeCell ref="K56:BG56"/>
    <mergeCell ref="BH56:BR56"/>
    <mergeCell ref="BS56:CB56"/>
    <mergeCell ref="CC56:CL56"/>
    <mergeCell ref="CM56:DC56"/>
    <mergeCell ref="A55:I55"/>
    <mergeCell ref="K55:BG55"/>
    <mergeCell ref="BH55:BR55"/>
    <mergeCell ref="BS55:CB55"/>
    <mergeCell ref="CC55:CL55"/>
    <mergeCell ref="CM55:DC55"/>
    <mergeCell ref="A54:I54"/>
    <mergeCell ref="K54:BG54"/>
    <mergeCell ref="BH54:BR54"/>
    <mergeCell ref="BS54:CB54"/>
    <mergeCell ref="CC54:CL54"/>
    <mergeCell ref="CM54:DC54"/>
    <mergeCell ref="A53:I53"/>
    <mergeCell ref="K53:BG53"/>
    <mergeCell ref="BH53:BR53"/>
    <mergeCell ref="BS53:CB53"/>
    <mergeCell ref="CC53:CL53"/>
    <mergeCell ref="CM53:DC53"/>
    <mergeCell ref="A52:I52"/>
    <mergeCell ref="K52:BG52"/>
    <mergeCell ref="BH52:BR52"/>
    <mergeCell ref="BS52:CB52"/>
    <mergeCell ref="CC52:CL52"/>
    <mergeCell ref="CM52:DC52"/>
    <mergeCell ref="A51:I51"/>
    <mergeCell ref="K51:BG51"/>
    <mergeCell ref="BH51:BR51"/>
    <mergeCell ref="BS51:CB51"/>
    <mergeCell ref="CC51:CL51"/>
    <mergeCell ref="CM51:DC51"/>
    <mergeCell ref="A50:I50"/>
    <mergeCell ref="K50:BG50"/>
    <mergeCell ref="BH50:BR50"/>
    <mergeCell ref="BS50:CB50"/>
    <mergeCell ref="CC50:CL50"/>
    <mergeCell ref="CM50:DC50"/>
    <mergeCell ref="A49:I49"/>
    <mergeCell ref="K49:BG49"/>
    <mergeCell ref="BH49:BR49"/>
    <mergeCell ref="BS49:CB49"/>
    <mergeCell ref="CC49:CL49"/>
    <mergeCell ref="CM49:DC49"/>
    <mergeCell ref="A48:I48"/>
    <mergeCell ref="K48:BG48"/>
    <mergeCell ref="BH48:BR48"/>
    <mergeCell ref="BS48:CB48"/>
    <mergeCell ref="CC48:CL48"/>
    <mergeCell ref="CM48:DC48"/>
    <mergeCell ref="A47:I47"/>
    <mergeCell ref="K47:BG47"/>
    <mergeCell ref="BH47:BR47"/>
    <mergeCell ref="BS47:CB47"/>
    <mergeCell ref="CC47:CL47"/>
    <mergeCell ref="CM47:DC47"/>
    <mergeCell ref="A46:I46"/>
    <mergeCell ref="K46:BG46"/>
    <mergeCell ref="BH46:BR46"/>
    <mergeCell ref="BS46:CB46"/>
    <mergeCell ref="CC46:CL46"/>
    <mergeCell ref="CM46:DC46"/>
    <mergeCell ref="A45:I45"/>
    <mergeCell ref="K45:BG45"/>
    <mergeCell ref="BH45:BR45"/>
    <mergeCell ref="BS45:CB45"/>
    <mergeCell ref="CC45:CL45"/>
    <mergeCell ref="CM45:DC45"/>
    <mergeCell ref="A44:I44"/>
    <mergeCell ref="K44:BG44"/>
    <mergeCell ref="BH44:BR44"/>
    <mergeCell ref="BS44:CB44"/>
    <mergeCell ref="CC44:CL44"/>
    <mergeCell ref="CM44:DC44"/>
    <mergeCell ref="A43:I43"/>
    <mergeCell ref="K43:BG43"/>
    <mergeCell ref="BH43:BR43"/>
    <mergeCell ref="BS43:CB43"/>
    <mergeCell ref="CC43:CL43"/>
    <mergeCell ref="CM43:DC43"/>
    <mergeCell ref="A42:I42"/>
    <mergeCell ref="K42:BG42"/>
    <mergeCell ref="BH42:BR42"/>
    <mergeCell ref="BS42:CB42"/>
    <mergeCell ref="CC42:CL42"/>
    <mergeCell ref="CM42:DC42"/>
    <mergeCell ref="A41:I41"/>
    <mergeCell ref="K41:BG41"/>
    <mergeCell ref="BH41:BR41"/>
    <mergeCell ref="BS41:CB41"/>
    <mergeCell ref="CC41:CL41"/>
    <mergeCell ref="CM41:DC41"/>
    <mergeCell ref="A40:I40"/>
    <mergeCell ref="K40:BG40"/>
    <mergeCell ref="BH40:BR40"/>
    <mergeCell ref="BS40:CB40"/>
    <mergeCell ref="CC40:CL40"/>
    <mergeCell ref="CM40:DC40"/>
    <mergeCell ref="A39:I39"/>
    <mergeCell ref="K39:BG39"/>
    <mergeCell ref="BH39:BR39"/>
    <mergeCell ref="BS39:CB39"/>
    <mergeCell ref="CC39:CL39"/>
    <mergeCell ref="CM39:DC39"/>
    <mergeCell ref="A38:I38"/>
    <mergeCell ref="K38:BG38"/>
    <mergeCell ref="BH38:BR38"/>
    <mergeCell ref="BS38:CB38"/>
    <mergeCell ref="CC38:CL38"/>
    <mergeCell ref="CM38:DC38"/>
    <mergeCell ref="A37:I37"/>
    <mergeCell ref="K37:BG37"/>
    <mergeCell ref="BH37:BR37"/>
    <mergeCell ref="BS37:CB37"/>
    <mergeCell ref="CC37:CL37"/>
    <mergeCell ref="CM37:DC37"/>
    <mergeCell ref="A36:I36"/>
    <mergeCell ref="K36:BG36"/>
    <mergeCell ref="BH36:BR36"/>
    <mergeCell ref="BS36:CB36"/>
    <mergeCell ref="CC36:CL36"/>
    <mergeCell ref="CM36:DC36"/>
    <mergeCell ref="A35:I35"/>
    <mergeCell ref="K35:BG35"/>
    <mergeCell ref="BH35:BR35"/>
    <mergeCell ref="BS35:CB35"/>
    <mergeCell ref="CC35:CL35"/>
    <mergeCell ref="CM35:DC35"/>
    <mergeCell ref="A34:I34"/>
    <mergeCell ref="K34:BG34"/>
    <mergeCell ref="BH34:BR34"/>
    <mergeCell ref="BS34:CB34"/>
    <mergeCell ref="CC34:CL34"/>
    <mergeCell ref="CM34:DC34"/>
    <mergeCell ref="A33:I33"/>
    <mergeCell ref="K33:BG33"/>
    <mergeCell ref="BH33:BR33"/>
    <mergeCell ref="BS33:CB33"/>
    <mergeCell ref="CC33:CL33"/>
    <mergeCell ref="CM33:DC33"/>
    <mergeCell ref="A32:I32"/>
    <mergeCell ref="K32:BG32"/>
    <mergeCell ref="BH32:BR32"/>
    <mergeCell ref="BS32:CB32"/>
    <mergeCell ref="CC32:CL32"/>
    <mergeCell ref="CM32:DC32"/>
    <mergeCell ref="A31:I31"/>
    <mergeCell ref="K31:BG31"/>
    <mergeCell ref="BH31:BR31"/>
    <mergeCell ref="BS31:CB31"/>
    <mergeCell ref="CC31:CL31"/>
    <mergeCell ref="CM31:DC31"/>
    <mergeCell ref="A30:I30"/>
    <mergeCell ref="K30:BG30"/>
    <mergeCell ref="BH30:BR30"/>
    <mergeCell ref="BS30:CB30"/>
    <mergeCell ref="CC30:CL30"/>
    <mergeCell ref="CM30:DC30"/>
    <mergeCell ref="A29:I29"/>
    <mergeCell ref="K29:BG29"/>
    <mergeCell ref="BH29:BR29"/>
    <mergeCell ref="BS29:CB29"/>
    <mergeCell ref="CC29:CL29"/>
    <mergeCell ref="CM29:DC29"/>
    <mergeCell ref="A28:I28"/>
    <mergeCell ref="K28:BG28"/>
    <mergeCell ref="BH28:BR28"/>
    <mergeCell ref="BS28:CB28"/>
    <mergeCell ref="CC28:CL28"/>
    <mergeCell ref="CM28:DC28"/>
    <mergeCell ref="A27:I27"/>
    <mergeCell ref="K27:BG27"/>
    <mergeCell ref="BH27:BR27"/>
    <mergeCell ref="BS27:CB27"/>
    <mergeCell ref="CC27:CL27"/>
    <mergeCell ref="CM27:DC27"/>
    <mergeCell ref="A26:I26"/>
    <mergeCell ref="K26:BG26"/>
    <mergeCell ref="BH26:BR26"/>
    <mergeCell ref="BS26:CB26"/>
    <mergeCell ref="CC26:CL26"/>
    <mergeCell ref="CM26:DC26"/>
    <mergeCell ref="A25:I25"/>
    <mergeCell ref="K25:BG25"/>
    <mergeCell ref="BH25:BR25"/>
    <mergeCell ref="BS25:CB25"/>
    <mergeCell ref="CC25:CL25"/>
    <mergeCell ref="CM25:DC25"/>
    <mergeCell ref="A24:I24"/>
    <mergeCell ref="K24:BG24"/>
    <mergeCell ref="BH24:BR24"/>
    <mergeCell ref="BS24:CB24"/>
    <mergeCell ref="CC24:CL24"/>
    <mergeCell ref="CM24:DC24"/>
    <mergeCell ref="A23:I23"/>
    <mergeCell ref="K23:BG23"/>
    <mergeCell ref="BH23:BR23"/>
    <mergeCell ref="BS23:CB23"/>
    <mergeCell ref="CC23:CL23"/>
    <mergeCell ref="CM23:DC23"/>
    <mergeCell ref="A22:I22"/>
    <mergeCell ref="K22:BG22"/>
    <mergeCell ref="BH22:BR22"/>
    <mergeCell ref="BS22:CB22"/>
    <mergeCell ref="CC22:CL22"/>
    <mergeCell ref="CM22:DC22"/>
    <mergeCell ref="A21:I21"/>
    <mergeCell ref="K21:BG21"/>
    <mergeCell ref="BH21:BR21"/>
    <mergeCell ref="BS21:CB21"/>
    <mergeCell ref="CC21:CL21"/>
    <mergeCell ref="CM21:DC21"/>
    <mergeCell ref="A20:I20"/>
    <mergeCell ref="K20:BG20"/>
    <mergeCell ref="BH20:BR20"/>
    <mergeCell ref="BS20:CB20"/>
    <mergeCell ref="CC20:CL20"/>
    <mergeCell ref="CM20:DC20"/>
    <mergeCell ref="A19:I19"/>
    <mergeCell ref="K19:BG19"/>
    <mergeCell ref="BH19:BR19"/>
    <mergeCell ref="BS19:CB19"/>
    <mergeCell ref="CC19:CL19"/>
    <mergeCell ref="CM19:DC19"/>
    <mergeCell ref="A18:I18"/>
    <mergeCell ref="K18:BG18"/>
    <mergeCell ref="BH18:BR18"/>
    <mergeCell ref="BS18:CB18"/>
    <mergeCell ref="CC18:CL18"/>
    <mergeCell ref="CM18:DC18"/>
    <mergeCell ref="BS15:CL15"/>
    <mergeCell ref="CM15:DC16"/>
    <mergeCell ref="BS16:CB16"/>
    <mergeCell ref="CC16:CL16"/>
    <mergeCell ref="A17:I17"/>
    <mergeCell ref="K17:BG17"/>
    <mergeCell ref="BH17:BR17"/>
    <mergeCell ref="BS17:CB17"/>
    <mergeCell ref="CC17:CL17"/>
    <mergeCell ref="CM17:DC17"/>
    <mergeCell ref="J12:BM12"/>
    <mergeCell ref="AQ13:AX13"/>
    <mergeCell ref="AY13:AZ13"/>
    <mergeCell ref="BA13:BG13"/>
    <mergeCell ref="A15:I16"/>
    <mergeCell ref="J15:BG16"/>
    <mergeCell ref="BH15:BR16"/>
    <mergeCell ref="A5:DC5"/>
    <mergeCell ref="A6:DC6"/>
    <mergeCell ref="A7:DC7"/>
    <mergeCell ref="A8:DC8"/>
    <mergeCell ref="J11:BM11"/>
    <mergeCell ref="A69:I69"/>
    <mergeCell ref="K69:BG69"/>
    <mergeCell ref="BH69:BR69"/>
    <mergeCell ref="BS69:CB69"/>
    <mergeCell ref="CC69:CL69"/>
    <mergeCell ref="CM69:DC69"/>
    <mergeCell ref="A70:I70"/>
    <mergeCell ref="K70:BG70"/>
    <mergeCell ref="BH70:BR70"/>
    <mergeCell ref="BS70:CB70"/>
    <mergeCell ref="CC70:CL70"/>
    <mergeCell ref="CM70:DC70"/>
    <mergeCell ref="A71:I71"/>
    <mergeCell ref="K71:BG71"/>
    <mergeCell ref="BH71:BR71"/>
    <mergeCell ref="BS71:CB71"/>
    <mergeCell ref="CC71:CL71"/>
    <mergeCell ref="CM71:DC71"/>
    <mergeCell ref="A72:I72"/>
    <mergeCell ref="K72:BG72"/>
    <mergeCell ref="BH72:BR72"/>
    <mergeCell ref="BS72:CB72"/>
    <mergeCell ref="CC72:CL72"/>
    <mergeCell ref="CM72:DC72"/>
    <mergeCell ref="BS74:CB74"/>
    <mergeCell ref="CC74:CL74"/>
    <mergeCell ref="A75:DC75"/>
    <mergeCell ref="A76:DC76"/>
    <mergeCell ref="A77:DC77"/>
    <mergeCell ref="A78:DC78"/>
    <mergeCell ref="A79:DC79"/>
    <mergeCell ref="A81:BG81"/>
    <mergeCell ref="BH81:BX81"/>
    <mergeCell ref="BY81:CM81"/>
    <mergeCell ref="CN81:DD81"/>
    <mergeCell ref="DE81:FB81"/>
    <mergeCell ref="A82:P82"/>
    <mergeCell ref="Q82:BG82"/>
    <mergeCell ref="BH82:BX82"/>
    <mergeCell ref="BY82:CM82"/>
    <mergeCell ref="CN82:DD82"/>
    <mergeCell ref="DE82:FB82"/>
    <mergeCell ref="A83:P83"/>
    <mergeCell ref="Q83:BG83"/>
    <mergeCell ref="BH83:BX83"/>
    <mergeCell ref="BY83:CM83"/>
    <mergeCell ref="CN83:DD83"/>
    <mergeCell ref="DE83:FB83"/>
    <mergeCell ref="A84:P84"/>
    <mergeCell ref="Q84:BG84"/>
    <mergeCell ref="BH84:BX84"/>
    <mergeCell ref="BY84:CM84"/>
    <mergeCell ref="CN84:DD84"/>
    <mergeCell ref="DE84:FB84"/>
    <mergeCell ref="A85:P85"/>
    <mergeCell ref="Q85:BG85"/>
    <mergeCell ref="BH85:BX85"/>
    <mergeCell ref="BY85:CM85"/>
    <mergeCell ref="CN85:DD85"/>
    <mergeCell ref="DE85:FB85"/>
    <mergeCell ref="A86:P86"/>
    <mergeCell ref="Q86:BG86"/>
    <mergeCell ref="BH86:BX86"/>
    <mergeCell ref="BY86:CM86"/>
    <mergeCell ref="CN86:DD86"/>
    <mergeCell ref="DE86:FB86"/>
    <mergeCell ref="A87:P87"/>
    <mergeCell ref="Q87:BG87"/>
    <mergeCell ref="BH87:BX87"/>
    <mergeCell ref="BY87:CM87"/>
    <mergeCell ref="CN87:DD87"/>
    <mergeCell ref="DE87:FB87"/>
    <mergeCell ref="A88:P88"/>
    <mergeCell ref="Q88:BG88"/>
    <mergeCell ref="BH88:BX88"/>
    <mergeCell ref="BY88:CM88"/>
    <mergeCell ref="CN88:DD88"/>
    <mergeCell ref="DE88:FB88"/>
    <mergeCell ref="A89:P89"/>
    <mergeCell ref="Q89:BG89"/>
    <mergeCell ref="BH89:BX89"/>
    <mergeCell ref="BY89:CM89"/>
    <mergeCell ref="CN89:DD89"/>
    <mergeCell ref="DE89:FB89"/>
    <mergeCell ref="A90:P90"/>
    <mergeCell ref="Q90:BG90"/>
    <mergeCell ref="BH90:BX90"/>
    <mergeCell ref="BY90:CM90"/>
    <mergeCell ref="CN90:DD90"/>
    <mergeCell ref="DE90:FB90"/>
    <mergeCell ref="A91:P91"/>
    <mergeCell ref="Q91:BG91"/>
    <mergeCell ref="BH91:BX91"/>
    <mergeCell ref="BY91:CM91"/>
    <mergeCell ref="CN91:DD91"/>
    <mergeCell ref="DE91:FB91"/>
    <mergeCell ref="A92:P92"/>
    <mergeCell ref="Q92:BG92"/>
    <mergeCell ref="BH92:BX92"/>
    <mergeCell ref="BY92:CM92"/>
    <mergeCell ref="CN92:DD92"/>
    <mergeCell ref="DE92:FB92"/>
    <mergeCell ref="A93:P93"/>
    <mergeCell ref="Q93:BG93"/>
    <mergeCell ref="BH93:BX93"/>
    <mergeCell ref="BY93:CM93"/>
    <mergeCell ref="CN93:DD93"/>
    <mergeCell ref="DE93:FB93"/>
    <mergeCell ref="A95:BG95"/>
    <mergeCell ref="BH95:BX95"/>
    <mergeCell ref="BY95:CM95"/>
    <mergeCell ref="CN95:DD95"/>
    <mergeCell ref="DE95:FB95"/>
    <mergeCell ref="A94:P94"/>
    <mergeCell ref="BY94:CM94"/>
    <mergeCell ref="CN94:DD94"/>
    <mergeCell ref="DE94:FB94"/>
    <mergeCell ref="A96:P96"/>
    <mergeCell ref="Q96:BG96"/>
    <mergeCell ref="BH96:BX96"/>
    <mergeCell ref="BY96:CM96"/>
    <mergeCell ref="CN96:DD96"/>
    <mergeCell ref="DE96:FB96"/>
    <mergeCell ref="A97:BG97"/>
    <mergeCell ref="BH97:BX97"/>
    <mergeCell ref="BY97:CM97"/>
    <mergeCell ref="CN97:DD97"/>
    <mergeCell ref="DE97:FB97"/>
    <mergeCell ref="A98:P98"/>
    <mergeCell ref="Q98:BG98"/>
    <mergeCell ref="BH98:BX98"/>
    <mergeCell ref="BY98:CM98"/>
    <mergeCell ref="CN98:DD98"/>
    <mergeCell ref="DE98:FB98"/>
    <mergeCell ref="A99:P99"/>
    <mergeCell ref="Q99:BG99"/>
    <mergeCell ref="BH99:BX99"/>
    <mergeCell ref="BY99:CM99"/>
    <mergeCell ref="CN99:DD99"/>
    <mergeCell ref="DE99:FB99"/>
    <mergeCell ref="A100:P100"/>
    <mergeCell ref="Q100:BG100"/>
    <mergeCell ref="BH100:BX100"/>
    <mergeCell ref="BY100:CM100"/>
    <mergeCell ref="CN100:DD100"/>
    <mergeCell ref="DE100:FB100"/>
    <mergeCell ref="A101:P101"/>
    <mergeCell ref="Q101:BG101"/>
    <mergeCell ref="BH101:BX101"/>
    <mergeCell ref="BY101:CM101"/>
    <mergeCell ref="CN101:DD101"/>
    <mergeCell ref="DE101:FB101"/>
    <mergeCell ref="A102:P102"/>
    <mergeCell ref="Q102:BG102"/>
    <mergeCell ref="BH102:BX102"/>
    <mergeCell ref="BY102:CM102"/>
    <mergeCell ref="CN102:DD102"/>
    <mergeCell ref="DE102:FB102"/>
    <mergeCell ref="A103:P103"/>
    <mergeCell ref="Q103:BG103"/>
    <mergeCell ref="BH103:BX103"/>
    <mergeCell ref="BY103:CM103"/>
    <mergeCell ref="CN103:DD103"/>
    <mergeCell ref="DE103:FB103"/>
    <mergeCell ref="A104:P104"/>
    <mergeCell ref="Q104:BG104"/>
    <mergeCell ref="BH104:BX104"/>
    <mergeCell ref="BY104:CM104"/>
    <mergeCell ref="CN104:DD104"/>
    <mergeCell ref="DE104:FB104"/>
    <mergeCell ref="A105:P105"/>
    <mergeCell ref="Q105:BG105"/>
    <mergeCell ref="BH105:BX105"/>
    <mergeCell ref="BY105:CM105"/>
    <mergeCell ref="CN105:DD105"/>
    <mergeCell ref="DE105:FB105"/>
    <mergeCell ref="A106:P106"/>
    <mergeCell ref="Q106:BG106"/>
    <mergeCell ref="BH106:BX106"/>
    <mergeCell ref="BY106:CM106"/>
    <mergeCell ref="CN106:DD106"/>
    <mergeCell ref="DE106:FB106"/>
    <mergeCell ref="A107:P107"/>
    <mergeCell ref="Q107:BG107"/>
    <mergeCell ref="BH107:BX107"/>
    <mergeCell ref="BY107:CM107"/>
    <mergeCell ref="CN107:DD107"/>
    <mergeCell ref="DE107:FB107"/>
    <mergeCell ref="A108:P108"/>
    <mergeCell ref="Q108:BG108"/>
    <mergeCell ref="BH108:BX108"/>
    <mergeCell ref="BY108:CM108"/>
    <mergeCell ref="CN108:DD108"/>
    <mergeCell ref="DE108:FB108"/>
    <mergeCell ref="A109:P109"/>
    <mergeCell ref="Q109:BG109"/>
    <mergeCell ref="BH109:BX109"/>
    <mergeCell ref="BY109:CM109"/>
    <mergeCell ref="CN109:DD109"/>
    <mergeCell ref="DE109:FB109"/>
    <mergeCell ref="A110:P110"/>
    <mergeCell ref="Q110:BG110"/>
    <mergeCell ref="BH110:BX110"/>
    <mergeCell ref="BY110:CM110"/>
    <mergeCell ref="CN110:DD110"/>
    <mergeCell ref="DE110:FB110"/>
    <mergeCell ref="A111:BG111"/>
    <mergeCell ref="BH111:BX111"/>
    <mergeCell ref="BY111:CM111"/>
    <mergeCell ref="CN111:DD111"/>
    <mergeCell ref="DE111:FB111"/>
    <mergeCell ref="A112:BG112"/>
    <mergeCell ref="BH112:BX112"/>
    <mergeCell ref="BY112:CM112"/>
    <mergeCell ref="CN112:DD112"/>
    <mergeCell ref="DE112:FB112"/>
    <mergeCell ref="A113:BG113"/>
    <mergeCell ref="BH113:BX113"/>
    <mergeCell ref="BY113:CM113"/>
    <mergeCell ref="CN113:DD113"/>
    <mergeCell ref="DE113:FB113"/>
    <mergeCell ref="A114:P114"/>
    <mergeCell ref="Q114:BG114"/>
    <mergeCell ref="BH114:BX114"/>
    <mergeCell ref="BY114:CM114"/>
    <mergeCell ref="CN114:DD114"/>
    <mergeCell ref="DE114:FB114"/>
    <mergeCell ref="A115:P115"/>
    <mergeCell ref="Q115:BG115"/>
    <mergeCell ref="BH115:BX115"/>
    <mergeCell ref="BY115:CM115"/>
    <mergeCell ref="CN115:DD115"/>
    <mergeCell ref="DE115:FB115"/>
    <mergeCell ref="A116:P116"/>
    <mergeCell ref="Q116:BG116"/>
    <mergeCell ref="BH116:BX116"/>
    <mergeCell ref="BY116:CM116"/>
    <mergeCell ref="CN116:DD116"/>
    <mergeCell ref="DE116:FB116"/>
    <mergeCell ref="A117:P117"/>
    <mergeCell ref="Q117:BG117"/>
    <mergeCell ref="BH117:BX117"/>
    <mergeCell ref="BY117:CM117"/>
    <mergeCell ref="CN117:DD117"/>
    <mergeCell ref="DE117:FB117"/>
    <mergeCell ref="A118:P118"/>
    <mergeCell ref="Q118:BG118"/>
    <mergeCell ref="BH118:BX118"/>
    <mergeCell ref="BY118:CM118"/>
    <mergeCell ref="CN118:DD118"/>
    <mergeCell ref="DE118:FB118"/>
    <mergeCell ref="A120:P120"/>
    <mergeCell ref="Q120:BG120"/>
    <mergeCell ref="BH120:BX120"/>
    <mergeCell ref="BY120:CM120"/>
    <mergeCell ref="CN120:DD120"/>
    <mergeCell ref="DE120:FB120"/>
    <mergeCell ref="A119:P119"/>
    <mergeCell ref="Q119:BG119"/>
    <mergeCell ref="BH119:BX119"/>
    <mergeCell ref="BY119:CM119"/>
    <mergeCell ref="CN119:DD119"/>
    <mergeCell ref="DE119:FB119"/>
    <mergeCell ref="A121:P121"/>
    <mergeCell ref="Q121:BG121"/>
    <mergeCell ref="BH121:BX121"/>
    <mergeCell ref="BY121:CM121"/>
    <mergeCell ref="CN121:DD121"/>
    <mergeCell ref="DE121:FB121"/>
    <mergeCell ref="A122:P122"/>
    <mergeCell ref="Q122:BG122"/>
    <mergeCell ref="BH122:BX122"/>
    <mergeCell ref="BY122:CM122"/>
    <mergeCell ref="CN122:DD122"/>
    <mergeCell ref="DE122:FB122"/>
    <mergeCell ref="A123:P123"/>
    <mergeCell ref="Q123:BG123"/>
    <mergeCell ref="BH123:BX123"/>
    <mergeCell ref="BY123:CM123"/>
    <mergeCell ref="CN123:DD123"/>
    <mergeCell ref="DE123:FB123"/>
    <mergeCell ref="A124:BG124"/>
    <mergeCell ref="BH124:BX124"/>
    <mergeCell ref="BY124:CM124"/>
    <mergeCell ref="CN124:DD124"/>
    <mergeCell ref="DE124:FB124"/>
    <mergeCell ref="A126:BG126"/>
    <mergeCell ref="BY126:CO126"/>
    <mergeCell ref="CP126:DD126"/>
    <mergeCell ref="DE126:DU126"/>
    <mergeCell ref="DV126:FT126"/>
    <mergeCell ref="A127:P127"/>
    <mergeCell ref="Q127:BG127"/>
    <mergeCell ref="BY127:CO127"/>
    <mergeCell ref="CP127:DD127"/>
    <mergeCell ref="DE127:DU127"/>
    <mergeCell ref="BH126:BX126"/>
    <mergeCell ref="BH127:BX127"/>
    <mergeCell ref="A128:P128"/>
    <mergeCell ref="Q128:BG128"/>
    <mergeCell ref="BY128:CO128"/>
    <mergeCell ref="CP128:DD128"/>
    <mergeCell ref="DE128:DU128"/>
    <mergeCell ref="A129:P129"/>
    <mergeCell ref="Q129:BG129"/>
    <mergeCell ref="BY129:CO129"/>
    <mergeCell ref="CP129:DD129"/>
    <mergeCell ref="DE129:DU129"/>
    <mergeCell ref="BH128:BX128"/>
    <mergeCell ref="BH129:BX129"/>
    <mergeCell ref="A130:P130"/>
    <mergeCell ref="Q130:BG130"/>
    <mergeCell ref="BY130:CO130"/>
    <mergeCell ref="CP130:DD130"/>
    <mergeCell ref="A131:P131"/>
    <mergeCell ref="Q131:BG131"/>
    <mergeCell ref="BY131:CO131"/>
    <mergeCell ref="CP131:DD131"/>
    <mergeCell ref="DE131:DU131"/>
    <mergeCell ref="BH130:BX130"/>
    <mergeCell ref="BH131:BX131"/>
    <mergeCell ref="A132:P132"/>
    <mergeCell ref="Q132:BG132"/>
    <mergeCell ref="BY132:CO132"/>
    <mergeCell ref="CP132:DD132"/>
    <mergeCell ref="DE132:DU132"/>
    <mergeCell ref="A133:P133"/>
    <mergeCell ref="Q133:BG133"/>
    <mergeCell ref="BY133:CO133"/>
    <mergeCell ref="CP133:DD133"/>
    <mergeCell ref="DE133:DU133"/>
    <mergeCell ref="BH132:BX132"/>
    <mergeCell ref="BH133:BX133"/>
    <mergeCell ref="A134:P134"/>
    <mergeCell ref="Q134:BG134"/>
    <mergeCell ref="BY134:CO134"/>
    <mergeCell ref="CP134:DD134"/>
    <mergeCell ref="DE134:DU134"/>
    <mergeCell ref="A135:P135"/>
    <mergeCell ref="Q135:BG135"/>
    <mergeCell ref="BY135:CO135"/>
    <mergeCell ref="CP135:DD135"/>
    <mergeCell ref="DE135:DU135"/>
    <mergeCell ref="BH134:BX134"/>
    <mergeCell ref="BH135:BX135"/>
    <mergeCell ref="A137:P137"/>
    <mergeCell ref="Q137:BG137"/>
    <mergeCell ref="BY137:CO137"/>
    <mergeCell ref="CP137:DD137"/>
    <mergeCell ref="DE137:DU137"/>
    <mergeCell ref="A136:P136"/>
    <mergeCell ref="Q136:BG136"/>
    <mergeCell ref="BY136:CO136"/>
    <mergeCell ref="CP136:DD136"/>
    <mergeCell ref="BH136:BX136"/>
    <mergeCell ref="BH137:BX137"/>
    <mergeCell ref="Q138:BG138"/>
    <mergeCell ref="BH138:BX138"/>
    <mergeCell ref="BY138:CM138"/>
    <mergeCell ref="AG10:BG10"/>
    <mergeCell ref="BT9:CB9"/>
    <mergeCell ref="CM9:CV9"/>
    <mergeCell ref="BT10:CB10"/>
    <mergeCell ref="CM10:CV10"/>
    <mergeCell ref="BS11:CB11"/>
    <mergeCell ref="CM11:CV11"/>
    <mergeCell ref="BS12:CB12"/>
    <mergeCell ref="CM12:CV12"/>
    <mergeCell ref="BS13:CB13"/>
    <mergeCell ref="CM13:CV13"/>
    <mergeCell ref="BS14:CB14"/>
    <mergeCell ref="CM14:CV14"/>
    <mergeCell ref="CD13:CJ13"/>
    <mergeCell ref="CD14:CK14"/>
    <mergeCell ref="CD10:CK10"/>
    <mergeCell ref="CD11:CK11"/>
    <mergeCell ref="CD12:CK12"/>
    <mergeCell ref="CD9:CK9"/>
    <mergeCell ref="Q94:BG94"/>
    <mergeCell ref="BH94:BX9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2024-03-26T22:06:38Z</dcterms:modified>
</cp:coreProperties>
</file>